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0490" windowHeight="7650" tabRatio="658" activeTab="0"/>
  </bookViews>
  <sheets>
    <sheet name="TH06" sheetId="1" r:id="rId1"/>
    <sheet name="TK theo ly do" sheetId="2" r:id="rId2"/>
    <sheet name="TK theo Loai viec" sheetId="3" r:id="rId3"/>
    <sheet name="Du_lieu" sheetId="4" r:id="rId4"/>
    <sheet name="luu" sheetId="5" state="hidden" r:id="rId5"/>
  </sheets>
  <definedNames>
    <definedName name="_xlnm.Print_Area" localSheetId="0">'TH06'!$A$1:$H$1160</definedName>
    <definedName name="_xlnm.Print_Area" localSheetId="2">'TK theo Loai viec'!$A$1:$H$23</definedName>
    <definedName name="_xlnm.Print_Area" localSheetId="1">'TK theo ly do'!$A$1:$F$27</definedName>
    <definedName name="_xlnm.Print_Titles" localSheetId="1">'TK theo ly do'!$4:$5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71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<sst xmlns="http://schemas.openxmlformats.org/spreadsheetml/2006/main" count="4743" uniqueCount="2191">
  <si>
    <t>Ghi chú</t>
  </si>
  <si>
    <t>A</t>
  </si>
  <si>
    <t>Số việc hoãn thi hành án</t>
  </si>
  <si>
    <t>Số việc tạm đình chỉ thi hành án</t>
  </si>
  <si>
    <t>Ghi chú:</t>
  </si>
  <si>
    <t>- Biểu này được dùng chung cho Chấp hành viên, Chi cục Thi hành án dân sự và Cục Thi hành án dân sự;</t>
  </si>
  <si>
    <t>- Số việc đình chỉ tại điểm 1.2, Mục II không bao gồm số việc miễn tại điểm 1.4, Mục II;</t>
  </si>
  <si>
    <t>- Đối với việc ủy thác thi hành án chỉ thống kê đối với việc đã ra quyết định ủy thác thi hành án;</t>
  </si>
  <si>
    <t>- Điểm 4.1 chỉ thống kê những việc cơ quan chưa ra quyết định hoãn thi hành án.</t>
  </si>
  <si>
    <t>1</t>
  </si>
  <si>
    <t>2</t>
  </si>
  <si>
    <t>3</t>
  </si>
  <si>
    <t>4</t>
  </si>
  <si>
    <t>5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</si>
  <si>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</si>
  <si>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</si>
  <si>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</si>
  <si>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</si>
  <si>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</si>
  <si>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</si>
  <si>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</si>
  <si>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</si>
  <si>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</si>
  <si>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4.3</t>
  </si>
  <si>
    <t>5.1</t>
  </si>
  <si>
    <t>1.1</t>
  </si>
  <si>
    <t>1.2</t>
  </si>
  <si>
    <t>Điểm a K1 Điều 48</t>
  </si>
  <si>
    <t>Điểm c K1 Điều 48</t>
  </si>
  <si>
    <t>Điểm d K1 Điều 48</t>
  </si>
  <si>
    <t>Điểm đ K1 Điều 48</t>
  </si>
  <si>
    <t>Khoản 2 Điều 48</t>
  </si>
  <si>
    <t>2.6</t>
  </si>
  <si>
    <t>Khoản 1 Điều 49</t>
  </si>
  <si>
    <t>Khoản 2 Điều 49</t>
  </si>
  <si>
    <t>DỮ LIỆU</t>
  </si>
  <si>
    <t>TỔNG SỐ</t>
  </si>
  <si>
    <t>Số TT</t>
  </si>
  <si>
    <t xml:space="preserve"> </t>
  </si>
  <si>
    <t>Tổng số tiền, giá trị tài sản phải thi hành</t>
  </si>
  <si>
    <t>Loại việc thi hành án</t>
  </si>
  <si>
    <t>Chủ động</t>
  </si>
  <si>
    <t>5.2</t>
  </si>
  <si>
    <t>TT</t>
  </si>
  <si>
    <t>VỀ VIỆC</t>
  </si>
  <si>
    <t>TIÊU CHÍ</t>
  </si>
  <si>
    <t>Số tiền, giá trị tài sản đã thi hành</t>
  </si>
  <si>
    <t>Số tiền, giá trị tài sản chưa thi hành</t>
  </si>
  <si>
    <t>TỔNG CỘNG</t>
  </si>
  <si>
    <t>Tỷ lệ 
phần trăm về việc
(%)</t>
  </si>
  <si>
    <t>VỀ TIỀN
(1.000 đồng)</t>
  </si>
  <si>
    <t>NGƯỜI LẬP BIỂU</t>
  </si>
  <si>
    <t>Điểm b K1 Điều 48</t>
  </si>
  <si>
    <t>(1)</t>
  </si>
  <si>
    <t>(3)</t>
  </si>
  <si>
    <t>(5)</t>
  </si>
  <si>
    <t>(9)</t>
  </si>
  <si>
    <t>Cộng</t>
  </si>
  <si>
    <t>Số tiền, giá trị tài sản đã thi hành
(1.000đ)</t>
  </si>
  <si>
    <t>Số tiền, giá trị tài sản chưa thi hành
(1.000đ)</t>
  </si>
  <si>
    <t>Tổng số tiền, giá trị tài sản phải thi hành
(1.000đ)</t>
  </si>
  <si>
    <t>Lý do chưa thi hành</t>
  </si>
  <si>
    <t>Đang xác minh tài sản</t>
  </si>
  <si>
    <t>Đang giáo dục thuyết phục đương sự tự nguyện thi hành án</t>
  </si>
  <si>
    <t>Đang áp dụng các biện pháp bảo đảm thi hành án</t>
  </si>
  <si>
    <t>Đang áp dụng các biện pháp cưỡng chế thi hành án</t>
  </si>
  <si>
    <t>Phong toả tài khoản</t>
  </si>
  <si>
    <t>Tạm giữ tài sản, giấy tờ</t>
  </si>
  <si>
    <t>Tạm dừng việc đăng ký, chuyển dịch, thay đổi hiện trạng về tài sản</t>
  </si>
  <si>
    <t>Trừ vào thu nhập của người phải thi hành án</t>
  </si>
  <si>
    <t>Kê biên, xử lý tài sản của người phải thi hành án, kể cả tài sản đang do người thứ ba giữ</t>
  </si>
  <si>
    <t>Khai thác tài sản của người phải thi hành án</t>
  </si>
  <si>
    <t>Buộc chuyển giao vật, chuyển giao quyền tài sản, giấy tờ</t>
  </si>
  <si>
    <t>(Ký, ghi rõ họ tên)</t>
  </si>
  <si>
    <t>(Ký, ghi rõ họ tên, đóng dấu)</t>
  </si>
  <si>
    <t>CỤC THADS</t>
  </si>
  <si>
    <t>CÁC CHI CỤC THADS</t>
  </si>
  <si>
    <t>I</t>
  </si>
  <si>
    <t>II</t>
  </si>
  <si>
    <t>II.1</t>
  </si>
  <si>
    <t>II.2</t>
  </si>
  <si>
    <t>Số chưa có điều kiện thi hành</t>
  </si>
  <si>
    <t>2.7</t>
  </si>
  <si>
    <t>2.8</t>
  </si>
  <si>
    <t>2.9</t>
  </si>
  <si>
    <t>Điểm e K1 Điều 48</t>
  </si>
  <si>
    <t>Điểm g K1 Điều 48</t>
  </si>
  <si>
    <t>Điểm h K1 Điều 48</t>
  </si>
  <si>
    <t>6</t>
  </si>
  <si>
    <t>6.1</t>
  </si>
  <si>
    <t>Loại việc chưa có điều kiện thi hành án theo điều 44a</t>
  </si>
  <si>
    <t>Người phải thi hành án không có thu nhập</t>
  </si>
  <si>
    <t>Người phải thi hành án có thu nhập chỉ đảm bảo cuộc sống tối thiểu cho người phải thi hành án người mà họ có trách nhiệm nuôi dưỡng</t>
  </si>
  <si>
    <t>Người phải thi hành án không có tài sản để thi hành án</t>
  </si>
  <si>
    <t>Người phải thi hành án có tài sản nhưng giá trị tài sản chỉ đủ thanh toán chi phí cưỡng chế thi hành án</t>
  </si>
  <si>
    <t>Người phải thi hành án có tài sản nhưng tài sản theo quy định của pháp luật không được kê biên, xử lý để thi hành án</t>
  </si>
  <si>
    <t>6.2</t>
  </si>
  <si>
    <t>Điểm b K1 Điều 44a</t>
  </si>
  <si>
    <t>Điểm a K1 Điều 44a</t>
  </si>
  <si>
    <t>Người phải thi hành án phải thi hành nhĩa vụ về trả vật đặc định nhưng vật phải trả không còn</t>
  </si>
  <si>
    <t>Người phải thi hành án phải thi hành nhĩa vụ về trả vật đặc định nhưng vật phải trả hư hỏng đến mức không thể sử dụng được</t>
  </si>
  <si>
    <t>Người phải thi hành án phải trả giấy tờ nhưng giấy tờ không thể thu hồi và cũng không cấp lại được mà đương sự không có thỏa thuận khác</t>
  </si>
  <si>
    <t>Điểm c K1 Điều 44a</t>
  </si>
  <si>
    <t>Chưa xác định được địa chỉ, nơi cư trú của người phải thi hành án</t>
  </si>
  <si>
    <t>5.3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</si>
  <si>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</si>
  <si>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</si>
  <si>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</si>
  <si>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</si>
  <si>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</si>
  <si>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</si>
  <si>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</si>
  <si>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</si>
  <si>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5.3.2</t>
  </si>
  <si>
    <t>5.3.1</t>
  </si>
  <si>
    <t>Điểm a Khoản 1 Điều 44a</t>
  </si>
  <si>
    <t>Điểm b Khoản 1 Điều 44a</t>
  </si>
  <si>
    <t>Điểm c Khoản 1 Điều 44a</t>
  </si>
  <si>
    <t>Chưa xác định được địa chỉ, nơi cư trú của người phải thi hành án chưa thành niên được giao cho người khác nuôi dưỡng</t>
  </si>
  <si>
    <t>Phong toả tài sản</t>
  </si>
  <si>
    <t>Thu hồi, xử lý tiền</t>
  </si>
  <si>
    <t>Thu hồi, xử lý giấy tờ có giá</t>
  </si>
  <si>
    <t>Khấu trừ tiền trong tài khoản</t>
  </si>
  <si>
    <t>Buộc chuyển giao quyền tài sản</t>
  </si>
  <si>
    <t>Buộc chuyển giao giấy tờ</t>
  </si>
  <si>
    <t>Buộc người phải thi hành án thực hiện công việc nhất định</t>
  </si>
  <si>
    <t>Buộc người phải thi hành án không được thực hiện công việc nhất định</t>
  </si>
  <si>
    <t>1.3</t>
  </si>
  <si>
    <t>1.4</t>
  </si>
  <si>
    <t>1.3.1</t>
  </si>
  <si>
    <t>1.3.2</t>
  </si>
  <si>
    <t>1.3.3</t>
  </si>
  <si>
    <t>1.3.4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</si>
  <si>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</si>
  <si>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</si>
  <si>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</si>
  <si>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</si>
  <si>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</si>
  <si>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</si>
  <si>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</si>
  <si>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</si>
  <si>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</si>
  <si>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</si>
  <si>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</si>
  <si>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Đang thi hành</t>
  </si>
  <si>
    <t>Đang trong thời gian tự nguyện thi hành án</t>
  </si>
  <si>
    <t>Đang trong thời gian chờ ý kiến Ban chỉ đạo thi hành án dân sự</t>
  </si>
  <si>
    <t>Đang trong thời gian chờ ý kiến chỉ đạo nghiệp vụ của cơ quan có thẩm quyền</t>
  </si>
  <si>
    <t>Chưa có điều kiện thi hành</t>
  </si>
  <si>
    <t>Số việc trường hợp khác</t>
  </si>
  <si>
    <t xml:space="preserve">            NGƯỜI LẬP BIỂU</t>
  </si>
  <si>
    <t xml:space="preserve">            (Ký ghi rõ họ tên)</t>
  </si>
  <si>
    <t>6.3</t>
  </si>
  <si>
    <t>Chưa có điều kiện thi hành án</t>
  </si>
  <si>
    <t>Theo yêu cầu</t>
  </si>
  <si>
    <t>CHI CỤC TRƯỞNG</t>
  </si>
  <si>
    <t>CỤC THI HÀNH ÁN DÂN SỰ TỈNH LẠNG SƠN</t>
  </si>
  <si>
    <t xml:space="preserve">THỐNG KÊ THEO LOẠI VIỆC </t>
  </si>
  <si>
    <t>THỐNG KÊ THEO LÝ DO CHƯA CÓ ĐIỀU KIỆN THI HÀNH</t>
  </si>
  <si>
    <t>Số Quyết định THA, Ngày, tháng, năm ra Quyết định THA</t>
  </si>
  <si>
    <t>Họ và tên người phải thi hành án</t>
  </si>
  <si>
    <t>Lê Xuân Sơn</t>
  </si>
  <si>
    <t>Chi cục Thành phố</t>
  </si>
  <si>
    <t>Chi cục H. Cao Lộc</t>
  </si>
  <si>
    <t>Chi cục H. Lộc Bình</t>
  </si>
  <si>
    <t>Chi cục H. Đình Lập</t>
  </si>
  <si>
    <t>Chi cục H. Bình Gia</t>
  </si>
  <si>
    <t>Chi cục H. Văn Quan</t>
  </si>
  <si>
    <t>Chi cục H. Bắc Sơn</t>
  </si>
  <si>
    <t>Chi cục H. Chi Lăng</t>
  </si>
  <si>
    <t>Chi cục H. Hữu Lũng</t>
  </si>
  <si>
    <t>Chi cục H. Văn Lãng</t>
  </si>
  <si>
    <t>Chi cục H. Tràng Định</t>
  </si>
  <si>
    <t>Nông Xuân Thanh</t>
  </si>
  <si>
    <t>Hoàng Văn Việt</t>
  </si>
  <si>
    <t>Nghiêm Văn Quang</t>
  </si>
  <si>
    <t>Nông Văn Huấn</t>
  </si>
  <si>
    <t>Dương Kim Thắng</t>
  </si>
  <si>
    <t>Nông Văn An</t>
  </si>
  <si>
    <t>Điểm a khoản 1 Điều 44a</t>
  </si>
  <si>
    <t>Dương Văn Nam  Dương văn Thắng</t>
  </si>
  <si>
    <t>20/QĐTHA    13/6/2001</t>
  </si>
  <si>
    <t>Phạm Văn Tuấn</t>
  </si>
  <si>
    <t>32/QĐTHA    26/04/2002</t>
  </si>
  <si>
    <t>Dương Văn Cấn</t>
  </si>
  <si>
    <t>43/QĐTHA  23/05/2002</t>
  </si>
  <si>
    <t>Phùng Thế Vũ</t>
  </si>
  <si>
    <t>69/QĐTHA  07/10/2004</t>
  </si>
  <si>
    <t>Hà Văn Sỹ</t>
  </si>
  <si>
    <t>32/QĐTHA    15/01/2007</t>
  </si>
  <si>
    <t>Hoàng Văn Đội</t>
  </si>
  <si>
    <t>150/QĐTHA 16/5/2011</t>
  </si>
  <si>
    <t>Dương Công Thiện</t>
  </si>
  <si>
    <t>163/QĐTHA  08/6/2011</t>
  </si>
  <si>
    <t>Hoàng Văn Tưởng</t>
  </si>
  <si>
    <t>37/QĐTHA  28/11/2011</t>
  </si>
  <si>
    <t>Hoàng Quang Thắng</t>
  </si>
  <si>
    <t>41/QĐTHA  28/11/2011</t>
  </si>
  <si>
    <t>Hoàng Văn Thành</t>
  </si>
  <si>
    <t>53/QĐTHA  14/12/2011</t>
  </si>
  <si>
    <t>Vi Văn Thành</t>
  </si>
  <si>
    <t>04/QĐTHA 03/10/2013</t>
  </si>
  <si>
    <t>Dương Công Long</t>
  </si>
  <si>
    <t>61/QĐTHA  17/12/2014</t>
  </si>
  <si>
    <t>81/QĐTHA 05/01/2015</t>
  </si>
  <si>
    <t>Vũ Văn Quân</t>
  </si>
  <si>
    <t>118/QĐTHA  27/3/2015</t>
  </si>
  <si>
    <t>Dương Đình Thành</t>
  </si>
  <si>
    <t xml:space="preserve">194/QĐTHA 29/6/2012 </t>
  </si>
  <si>
    <t>Dương Văn Hiệp</t>
  </si>
  <si>
    <t>03/QĐTHA  07/01/2000</t>
  </si>
  <si>
    <t>Phùng Văn Vũ</t>
  </si>
  <si>
    <t>59/QĐTHA  20/05/2008</t>
  </si>
  <si>
    <t>Hoàng Văn Tài</t>
  </si>
  <si>
    <t>106/QĐTHA  20/05/2009</t>
  </si>
  <si>
    <t>Hoàng Quang Bảo</t>
  </si>
  <si>
    <t>103/QĐTHA 30/01/2011</t>
  </si>
  <si>
    <t>Dương Hữu Công</t>
  </si>
  <si>
    <t>176/QĐTHA  04/06/2012</t>
  </si>
  <si>
    <t>Dương Công Trọng</t>
  </si>
  <si>
    <t>47/QĐTHA 30/12/2013</t>
  </si>
  <si>
    <t>Lê Kim Tân</t>
  </si>
  <si>
    <t>86/QĐTHA 19/01/2015</t>
  </si>
  <si>
    <t>Dương Văn Bút</t>
  </si>
  <si>
    <t>12/QĐTHA 06/10/2015</t>
  </si>
  <si>
    <t>Nông Thị Ngọc</t>
  </si>
  <si>
    <t>72/QĐTHA 30/12/2015</t>
  </si>
  <si>
    <t>Đinh Thị thanh</t>
  </si>
  <si>
    <t>92/QĐTHA 13/01/2017</t>
  </si>
  <si>
    <t>73/QĐTHA 30/12/2015</t>
  </si>
  <si>
    <t>Dương Doãn khiết</t>
  </si>
  <si>
    <t xml:space="preserve"> 130/QĐTHA 22/3/2016</t>
  </si>
  <si>
    <t xml:space="preserve"> 140/QĐTHA 01/4/2016</t>
  </si>
  <si>
    <t>187 /QĐTHA 25/5/2016</t>
  </si>
  <si>
    <t>Vy Văn Tùng</t>
  </si>
  <si>
    <t xml:space="preserve"> 19/QĐTHA 06/10/2015</t>
  </si>
  <si>
    <t>Phạm Viết Kiên</t>
  </si>
  <si>
    <t xml:space="preserve"> 16/QĐTHA 06/10/2015</t>
  </si>
  <si>
    <t>Dương Doãn Nghị</t>
  </si>
  <si>
    <t xml:space="preserve"> 60/QĐTHA 16/12/2015</t>
  </si>
  <si>
    <t xml:space="preserve">Hoàng VĂn Tư </t>
  </si>
  <si>
    <t xml:space="preserve"> 216/QĐTHA 04/7/2016</t>
  </si>
  <si>
    <t>Hà Văn Thắng</t>
  </si>
  <si>
    <t xml:space="preserve"> 24/QĐTHA 07/10/2015</t>
  </si>
  <si>
    <t xml:space="preserve"> 193/QĐTHA 02/7/2015</t>
  </si>
  <si>
    <t>Dương Kim An</t>
  </si>
  <si>
    <t>Nguyễn Thị Thái</t>
  </si>
  <si>
    <t>Chu Văn Nọong</t>
  </si>
  <si>
    <t>Nông Văn Tú</t>
  </si>
  <si>
    <t>Đặng Văn Học</t>
  </si>
  <si>
    <t>Sầm Thị Vận</t>
  </si>
  <si>
    <t>Nông Văn Quang</t>
  </si>
  <si>
    <t>Chu Văn Toàn</t>
  </si>
  <si>
    <t>Hoàng Văn Phong</t>
  </si>
  <si>
    <t>Vũ Đình Đáp</t>
  </si>
  <si>
    <t>Nông Văn Hùng</t>
  </si>
  <si>
    <t>Đinh Hồng Dũng</t>
  </si>
  <si>
    <t>Hà Minh Giang</t>
  </si>
  <si>
    <t>Vi Văn Mai</t>
  </si>
  <si>
    <t>Nguyễn Thị Điệp</t>
  </si>
  <si>
    <t>Vy Trường An</t>
  </si>
  <si>
    <t>Dương Thị Sâm</t>
  </si>
  <si>
    <t>Hà Quốc Việt</t>
  </si>
  <si>
    <t>Lý Trung Thông</t>
  </si>
  <si>
    <t>Lâm Văn Sái</t>
  </si>
  <si>
    <t>Trương Văn Sáng</t>
  </si>
  <si>
    <t>Phương Văn Thưởng</t>
  </si>
  <si>
    <t>Đường Văn Phúc</t>
  </si>
  <si>
    <t>Hoàng Thị Tình</t>
  </si>
  <si>
    <t>Lưu Thanh Hải</t>
  </si>
  <si>
    <t>Lưu Minh Quyết</t>
  </si>
  <si>
    <t>Hoàng Văn Hóa</t>
  </si>
  <si>
    <t>Lý Văn Lâm</t>
  </si>
  <si>
    <t>Hoàng Văn Sự</t>
  </si>
  <si>
    <t>Nguyễn Thanh Thăng</t>
  </si>
  <si>
    <t>Nguyễn Văn Hiển</t>
  </si>
  <si>
    <t>Ngô Đại An</t>
  </si>
  <si>
    <t>Chu Đình Tuyên</t>
  </si>
  <si>
    <t>Chu Văn Cung</t>
  </si>
  <si>
    <t>Lý Văn Ninh</t>
  </si>
  <si>
    <t>Lưu Thị Ky</t>
  </si>
  <si>
    <t>Vi Văn Oanh</t>
  </si>
  <si>
    <t>Vi Văn Ứng</t>
  </si>
  <si>
    <t>Lâm Thế Hậu</t>
  </si>
  <si>
    <t>Nguyễn Văn Quang</t>
  </si>
  <si>
    <t>Ôn Văn Biên</t>
  </si>
  <si>
    <t>Trần Thị Hoa</t>
  </si>
  <si>
    <t>Lê Thị Bích Hạnh</t>
  </si>
  <si>
    <t>Phạm Thanh Phong</t>
  </si>
  <si>
    <t>Nguyễn Thế Hùng</t>
  </si>
  <si>
    <t>Bế Thị Thủy</t>
  </si>
  <si>
    <t>Hoàng Kim Thịnh</t>
  </si>
  <si>
    <t>Nguyễn Thị Duyên</t>
  </si>
  <si>
    <t>Chu Đức Vinh</t>
  </si>
  <si>
    <t>Trần Quốc Toàn</t>
  </si>
  <si>
    <t>Nguyễn Hữu Dũng</t>
  </si>
  <si>
    <t>Lý Văn Khánh</t>
  </si>
  <si>
    <t>Vi Văn Tấn</t>
  </si>
  <si>
    <t>Hà Quốc Cường</t>
  </si>
  <si>
    <t>Lương Văn Đại</t>
  </si>
  <si>
    <t>Hoàng Văn Tuyên</t>
  </si>
  <si>
    <t>Nông Thị Hồi</t>
  </si>
  <si>
    <t>Lăng Văn Hiệp</t>
  </si>
  <si>
    <t>Hoàng Văn Báo</t>
  </si>
  <si>
    <t>Lăng Văn Chung</t>
  </si>
  <si>
    <t>Lương Thế Kim</t>
  </si>
  <si>
    <t>Bế Viết Táo</t>
  </si>
  <si>
    <t>Triệu Văn Thuận</t>
  </si>
  <si>
    <t>Nông Văn Pang</t>
  </si>
  <si>
    <t>Nông Thị Chang</t>
  </si>
  <si>
    <t>Dương Vĩnh Dìn</t>
  </si>
  <si>
    <t>chủ động</t>
  </si>
  <si>
    <t>Điểm a, Khoản 1, điều 44a)</t>
  </si>
  <si>
    <t>Lộc Văn Ngân</t>
  </si>
  <si>
    <t>Hoàng Thị Văn</t>
  </si>
  <si>
    <t>Lô Kim Thúy</t>
  </si>
  <si>
    <t>Trần Thị Liên</t>
  </si>
  <si>
    <t>Hoàng Văn Tuấn</t>
  </si>
  <si>
    <t>điểm a, khoản 1, điều 55</t>
  </si>
  <si>
    <t>Lương Viết Tỷ</t>
  </si>
  <si>
    <t>Hà Văn Sài</t>
  </si>
  <si>
    <t>Nguyễn Thị Ninh</t>
  </si>
  <si>
    <t>Liễu Kim Liên</t>
  </si>
  <si>
    <t>Hoàng Văn Dũng</t>
  </si>
  <si>
    <t>Liễu Văn Lỵ</t>
  </si>
  <si>
    <t>Nông Ngọc Châu</t>
  </si>
  <si>
    <t>Hoàng Văn Thượng</t>
  </si>
  <si>
    <t>Lộc Văn Thanh</t>
  </si>
  <si>
    <t>Lý Văn Thế</t>
  </si>
  <si>
    <t>Lộc Thị Mẹt</t>
  </si>
  <si>
    <t>Lương Văn Học</t>
  </si>
  <si>
    <t>Lương Văn Tân</t>
  </si>
  <si>
    <t>Chu Văn Thông</t>
  </si>
  <si>
    <t>Bế Việt Hoàn</t>
  </si>
  <si>
    <t>Vy Thị Kim</t>
  </si>
  <si>
    <t>Hà Văn Phương</t>
  </si>
  <si>
    <t>Triệu Văn Khí</t>
  </si>
  <si>
    <t>Số 87/QĐ-THADS ngày 31/7/2003</t>
  </si>
  <si>
    <t>Triệu Công Hoàn</t>
  </si>
  <si>
    <t>Số 89/QĐ-THADS ngày 06/01/2015</t>
  </si>
  <si>
    <t>Triệu Thị Diện</t>
  </si>
  <si>
    <t>Số 90/QĐ-THADS ngày 06/01/2015</t>
  </si>
  <si>
    <t>Số 66/QĐ-THADS ngày 24/11/2014</t>
  </si>
  <si>
    <t>Số 65/QĐ-THADS ngày 24/11/2014</t>
  </si>
  <si>
    <t>Số 95/QĐ-THADS ngày 07/01/2015</t>
  </si>
  <si>
    <t>Số 94/QĐ-THADS ngày 07/01/2015</t>
  </si>
  <si>
    <t>Trần Anh Dương</t>
  </si>
  <si>
    <t>Số 289/QĐ-CCTHA ngày 03/9/2013</t>
  </si>
  <si>
    <t>Nguyễn Thị Hạ</t>
  </si>
  <si>
    <t>Số 184/QĐ-CCTHA ngày 20/7/2012</t>
  </si>
  <si>
    <t>Số 219/QĐ-CCTHA ngày 17/9/2012</t>
  </si>
  <si>
    <t>Nguyễn Thị Phương</t>
  </si>
  <si>
    <t xml:space="preserve">Số 103/QĐ-CCTHA ngày 23/3/2012 </t>
  </si>
  <si>
    <t>Đỗ Thị Nhánh ( Đỗ Hồng Nhánh)</t>
  </si>
  <si>
    <t>Số 91/QĐ-THA ngày 02/3/2009</t>
  </si>
  <si>
    <t>Nông Chi Lăng</t>
  </si>
  <si>
    <t>Số 133/QĐ-CCTHA ngày 01/02/2013</t>
  </si>
  <si>
    <t>Nông Văn Vân</t>
  </si>
  <si>
    <t>152/QĐ-CCTHA ngày 06/5/2014</t>
  </si>
  <si>
    <t>Đặng Thị Sâm</t>
  </si>
  <si>
    <t>Số 03/QĐ-THA ngày 01/10/2008</t>
  </si>
  <si>
    <t>Trần Quyết Thắng</t>
  </si>
  <si>
    <t>Số 33/QĐ-THA ngày 02/11/2009</t>
  </si>
  <si>
    <t>Nông Văn Nhân</t>
  </si>
  <si>
    <t>Số 09/QĐ-CCTHA ngày 06/10/2011</t>
  </si>
  <si>
    <t>Lê Phạm Cần</t>
  </si>
  <si>
    <t>Số 02/QĐ-CCTHA ngày 03/10/2014</t>
  </si>
  <si>
    <t>Hoàng Văn Mạnh</t>
  </si>
  <si>
    <t>Số 264/QĐ-CCTHA ngày 12/7/2013</t>
  </si>
  <si>
    <t>Nguyễn Ngọc Quỳnh</t>
  </si>
  <si>
    <t xml:space="preserve">Số 47/QĐ-CCTHA ngày 06/12/2013 </t>
  </si>
  <si>
    <t>Nguyễn Bá Nga</t>
  </si>
  <si>
    <t>Số 74/QĐ-CCTHA ngày 10/01/2014</t>
  </si>
  <si>
    <t>Lý Văn Hùng</t>
  </si>
  <si>
    <t xml:space="preserve">Số 107/QĐ-CCTHA ngày 28/01/2015 </t>
  </si>
  <si>
    <t>Lê Thanh Thủy       (tên gọi khác: Lê Ngọc Thủy)</t>
  </si>
  <si>
    <t xml:space="preserve">Số 110/QĐ-CCTHA ngày 14/3/2014 </t>
  </si>
  <si>
    <t>Nguyễn Thị Hương</t>
  </si>
  <si>
    <t xml:space="preserve">Số 136/QĐ-CCTHA ngày 25/02/2013 </t>
  </si>
  <si>
    <t>Vi Văn Vinh</t>
  </si>
  <si>
    <t xml:space="preserve">Số 132/QĐ-CCTHA ngày 29/01/2013 </t>
  </si>
  <si>
    <t>Phạm Thị Dung</t>
  </si>
  <si>
    <t>Số 60/QĐ-CCTHA ngày 29/10/2012</t>
  </si>
  <si>
    <t>Nông Gia Sinh</t>
  </si>
  <si>
    <t xml:space="preserve">Số 37/QĐ-THACĐ ngày 06/6/2005 </t>
  </si>
  <si>
    <t>Hoàng Văn Hải          (Tên gọi khác: Tỵ)</t>
  </si>
  <si>
    <t xml:space="preserve">Số 224/QĐ-CCTHA ngày 04/8/2011 </t>
  </si>
  <si>
    <t>Lộc Văn Sơn (Tên gọi khác: Lộc Văn Tồn)</t>
  </si>
  <si>
    <t>Số 187/QĐ-CCTHA ngày 15/4/2013</t>
  </si>
  <si>
    <t>Đàm Thanh Tuấn</t>
  </si>
  <si>
    <t xml:space="preserve">Số 82/QĐ-CCTHA ngày 18/12/2014 </t>
  </si>
  <si>
    <t>Vi Thị Ngân</t>
  </si>
  <si>
    <t xml:space="preserve">184/QĐ-CCTHA ngày 25/4/2015 </t>
  </si>
  <si>
    <t>Hoàng Văn Hòa</t>
  </si>
  <si>
    <t xml:space="preserve">Số 95/QĐ-CCTHA ngày 22/11/2005 </t>
  </si>
  <si>
    <t>Vũ Ngọc Anh</t>
  </si>
  <si>
    <t xml:space="preserve">Số 12/QĐ-THACĐ ngày 23/01/2007 </t>
  </si>
  <si>
    <t>Vi Thành Chung</t>
  </si>
  <si>
    <t>Số 53/QĐ-CCTHA ngày 04/4/2007</t>
  </si>
  <si>
    <t>Đỗ Hồng Nhung (Tên gọi khác: Đỗ Hoài Thương)</t>
  </si>
  <si>
    <t>Số 176/QĐ-THA ngày 02/6/2011</t>
  </si>
  <si>
    <t>Hoàng Văn Thụy (Tên gọi khác: Hoàng Đức Thụy)</t>
  </si>
  <si>
    <t>Số 40/QĐ-CCTHA ngày 24/10/2012</t>
  </si>
  <si>
    <t>Đặng Văn Lương</t>
  </si>
  <si>
    <t>Số 254/QĐ-CCTHA ngày 10/9/2014</t>
  </si>
  <si>
    <t>Chu Văn Thảo</t>
  </si>
  <si>
    <t>Số 279/QĐ-CCTHA ngày 07/07/2015</t>
  </si>
  <si>
    <t>Vi Văn Phích</t>
  </si>
  <si>
    <t>Số 21/QĐ-CTHA ngày 08/10/2015</t>
  </si>
  <si>
    <t>Lâm Văn Cán     (Sinh năm 1993)</t>
  </si>
  <si>
    <t>Số 20/QĐ-CCTHA ngày 08/10/2015</t>
  </si>
  <si>
    <t>Lâm Văn Cán     (Sinh năm 1989)</t>
  </si>
  <si>
    <t>Số 19/QĐ-CCTHA ngày 06/10/2015</t>
  </si>
  <si>
    <t>Hoàng Văn Thảo</t>
  </si>
  <si>
    <t>số 67/QĐ-CCTHA ngày 26/11/2015</t>
  </si>
  <si>
    <t>Phạm Thị Ngọc Linh</t>
  </si>
  <si>
    <t xml:space="preserve">140/QĐ-CCTHA ngày 02/02/2016 </t>
  </si>
  <si>
    <t>Phương Văn Hùng</t>
  </si>
  <si>
    <t>Số 171/QĐ-CCTHA ngày 03/03/2016</t>
  </si>
  <si>
    <t>Phạm Hoàng Anh</t>
  </si>
  <si>
    <t>Số 139/QĐ-CCTHA ngày 02/02/2016</t>
  </si>
  <si>
    <t>Hoàng Văn Luật</t>
  </si>
  <si>
    <t>Số 29/QĐ-CCTHA ngày 19/10/2015</t>
  </si>
  <si>
    <t>Nguyễn Thị Nụ</t>
  </si>
  <si>
    <t>Số 21/THA ngày 03/8/2000</t>
  </si>
  <si>
    <t>Trần Xuân Cường</t>
  </si>
  <si>
    <t>Số 25/QĐ- THA ngày 02/11/2009</t>
  </si>
  <si>
    <t>Hoàng Văn Kiến</t>
  </si>
  <si>
    <t xml:space="preserve">Số 224/QĐ-CCTHA ngày 01/06/2016 </t>
  </si>
  <si>
    <t>Dương Thị Lòong</t>
  </si>
  <si>
    <t>Số 226/QĐ-CCTHA ngày 01/06/2016</t>
  </si>
  <si>
    <t>Triệu Văn Quang</t>
  </si>
  <si>
    <t>Số 265/QĐ-CCTHA ngày 05/07/2016</t>
  </si>
  <si>
    <t>Số 12/QĐ-CCTHA ngày 20/10/2014</t>
  </si>
  <si>
    <t>Mã Văn Thảo</t>
  </si>
  <si>
    <t>Số 04/QĐ-CCTHA ngà 05/10/2016</t>
  </si>
  <si>
    <t>Số 33/QĐ-CCTHADS ngày 11/11/2016</t>
  </si>
  <si>
    <t>Hoàng Văn Hôn</t>
  </si>
  <si>
    <t>Số 19/QĐ-CCTHADS ngày 21/10/2016</t>
  </si>
  <si>
    <t>Số 17/QĐ-CCTHADS ngày 21/10/2016</t>
  </si>
  <si>
    <t>Lương Văn Mai</t>
  </si>
  <si>
    <t>Hoàng Văn Len</t>
  </si>
  <si>
    <t>Số 05/QĐ-THA ngày 05/10/2016</t>
  </si>
  <si>
    <t>Hoàng Thị Em</t>
  </si>
  <si>
    <t>Số 06/QĐ-CCTHA ngày 05/10/2016</t>
  </si>
  <si>
    <t>Hoàng Thị Len, Hoàng Thị Em</t>
  </si>
  <si>
    <t>Số 21/QĐ-CTHA ngày 27/10/2016</t>
  </si>
  <si>
    <t>Vi Văn Đức</t>
  </si>
  <si>
    <t>Số 67/QĐ-CCTHA ngày 26/12/2016</t>
  </si>
  <si>
    <t>Vy Văn Dũng</t>
  </si>
  <si>
    <t xml:space="preserve">Số 27/QĐ-CCTHA ngày 31/10/2016 </t>
  </si>
  <si>
    <t>Nguyễn Quang Hưng</t>
  </si>
  <si>
    <t xml:space="preserve">91/QĐ-CCTHA   ngày 06/12/2016 </t>
  </si>
  <si>
    <t>Phạm Thanh Tú</t>
  </si>
  <si>
    <t>108/QĐ-CCTHA ngày 23/02/2017</t>
  </si>
  <si>
    <t>Nguyễn Văn Vĩnh</t>
  </si>
  <si>
    <t>Số 152/QĐ-CCTHA Ngày 21/12/2016</t>
  </si>
  <si>
    <t>Lưu Thúy Bền</t>
  </si>
  <si>
    <t>96/QĐ-CCTHADS Ngày 16/02/2017</t>
  </si>
  <si>
    <t>Hứa Văn Tự</t>
  </si>
  <si>
    <t>169/QĐ-CCTHA Ngày 16/05/2017</t>
  </si>
  <si>
    <t>186/QĐ-CCTHA Ngày 02/06/2017</t>
  </si>
  <si>
    <t>Đinh Văn Ngọc</t>
  </si>
  <si>
    <t>218/QĐ-CCTHA ngày 03/07/2017</t>
  </si>
  <si>
    <t>Lý Tiến Dũng</t>
  </si>
  <si>
    <t>214/QĐ-CCTHA ngày 03/07/2017</t>
  </si>
  <si>
    <t>18/QĐ-CCTHA ngày 21/10/2016</t>
  </si>
  <si>
    <t>Hoàng Văn Lập</t>
  </si>
  <si>
    <t>219/QĐ-CCTHA ngày 03/07/2017</t>
  </si>
  <si>
    <t>Hoàng Văn Thân</t>
  </si>
  <si>
    <t>226/QĐ-CCTHA ngày 03/07/2017</t>
  </si>
  <si>
    <t>Hoàng Thị Chuyển</t>
  </si>
  <si>
    <t>84/QĐ-CCTHA Ngày 20/01/2017</t>
  </si>
  <si>
    <t>Lương Văn Quốc</t>
  </si>
  <si>
    <t>119/QĐ-CCTHA Ngày 24/03/2017</t>
  </si>
  <si>
    <t xml:space="preserve">Số 95/QĐ-CCTHA ngày 16/02/2017 </t>
  </si>
  <si>
    <t>Nguyễn Duy Cường</t>
  </si>
  <si>
    <t xml:space="preserve">Số 185/QĐ-CCTHA ngày 02/06/2017 </t>
  </si>
  <si>
    <t xml:space="preserve">Vi Văn phương </t>
  </si>
  <si>
    <t xml:space="preserve">177/QĐ-CCTHA ngày 17/05/2017 </t>
  </si>
  <si>
    <t>Phùng Thị Eng</t>
  </si>
  <si>
    <t>263/QĐ-CCTHA  ngày 24/06/2016</t>
  </si>
  <si>
    <t>Nguyễn Đình Thái</t>
  </si>
  <si>
    <t>Số 256/QĐ-CCTHA ngày 25/07/2017</t>
  </si>
  <si>
    <t>Nông Thị Thủy</t>
  </si>
  <si>
    <t>Số 178/QĐ-CCTHA ngày 18/05/2017</t>
  </si>
  <si>
    <t xml:space="preserve">Lộc Thế Hiệp </t>
  </si>
  <si>
    <t>Số 136/QĐ-CCTHA ngày 26/01/2018</t>
  </si>
  <si>
    <t>Phùng Văn Lợi</t>
  </si>
  <si>
    <t>Số 180/QĐ-CCTHA ngày 15/03/2018</t>
  </si>
  <si>
    <t>Võ Quốc Hiếu</t>
  </si>
  <si>
    <t>Số 65/QĐ-CCTHA ngày 24/11/2017</t>
  </si>
  <si>
    <t>Lăng Văn Trụ</t>
  </si>
  <si>
    <t>số 89/QĐ-THADS ngày 13/12/2017</t>
  </si>
  <si>
    <t>Hoàng Văn Cầm</t>
  </si>
  <si>
    <t xml:space="preserve">số 319/QĐ-CCTHA ngày 24/08/2017 </t>
  </si>
  <si>
    <t>Ninh Thị Thùy</t>
  </si>
  <si>
    <t>số 88/QĐ-CCTHA ngày 13/12/2017</t>
  </si>
  <si>
    <t>Lương Thu Hường</t>
  </si>
  <si>
    <t>227/QĐ-CCTHA ngày 16/06/2015</t>
  </si>
  <si>
    <t>Đinh Văn Minh (Đinh Văn Chanh)</t>
  </si>
  <si>
    <t>222/QĐ-CCTHADS ngày 03/07/2017</t>
  </si>
  <si>
    <t>Vi Văn Giang</t>
  </si>
  <si>
    <t xml:space="preserve">216/QĐ-CCTHADS ngày 03/07/2017  </t>
  </si>
  <si>
    <t>220/QĐ-CCTHADS ngày 03/07/2017</t>
  </si>
  <si>
    <t xml:space="preserve">Triệu Văn Phóng         </t>
  </si>
  <si>
    <t>20/ 27-9-2012</t>
  </si>
  <si>
    <t xml:space="preserve">Cam Văn Phú            </t>
  </si>
  <si>
    <t>55/ 11-9-2000</t>
  </si>
  <si>
    <t xml:space="preserve">Triệu Văn Phóng        </t>
  </si>
  <si>
    <t>98/2-5-2013</t>
  </si>
  <si>
    <t xml:space="preserve">Hoàng Văn Dương          </t>
  </si>
  <si>
    <t>30/14-11-2013</t>
  </si>
  <si>
    <t xml:space="preserve">Hoàng Văn Thử           </t>
  </si>
  <si>
    <t>104/5-1-2016</t>
  </si>
  <si>
    <t xml:space="preserve">Dịch Văn Bầu          </t>
  </si>
  <si>
    <t>7/10-5-2016</t>
  </si>
  <si>
    <t xml:space="preserve">Hoàng Văn Quý          </t>
  </si>
  <si>
    <t>01-14-10-2016</t>
  </si>
  <si>
    <t>Phương Văn Nguyễn</t>
  </si>
  <si>
    <t>37/22-12-2016</t>
  </si>
  <si>
    <t xml:space="preserve">Triệu Văn Hùng        </t>
  </si>
  <si>
    <t>136/7-7-2017</t>
  </si>
  <si>
    <t>Đặng Minh Châu</t>
  </si>
  <si>
    <t>Hoàng Văn Hùng</t>
  </si>
  <si>
    <t>Bế Anh Tuấn</t>
  </si>
  <si>
    <t>Phạm Thị Đào</t>
  </si>
  <si>
    <t>Hoàng Văn Quý</t>
  </si>
  <si>
    <t>Nguyễn Thị Xuân</t>
  </si>
  <si>
    <t>Hoàng Thị Hiền</t>
  </si>
  <si>
    <t>Đoàn Minh Phú</t>
  </si>
  <si>
    <t>Hoàng Văn Vinh</t>
  </si>
  <si>
    <t>Trần Ngọc Thắng</t>
  </si>
  <si>
    <t>Phạm Minh Quân</t>
  </si>
  <si>
    <t>Nguyễn Văn Bào</t>
  </si>
  <si>
    <t>Lương Nam Khánh</t>
  </si>
  <si>
    <t>Luân Văn Phi</t>
  </si>
  <si>
    <t>Nguyễn Văn Thịnh</t>
  </si>
  <si>
    <t>Liễu văn Thường</t>
  </si>
  <si>
    <t>Siu Nhục Lằn</t>
  </si>
  <si>
    <t>Lê Đức Minh</t>
  </si>
  <si>
    <t>Hoàng Kim Hoàn</t>
  </si>
  <si>
    <t>Dương Văn Chung</t>
  </si>
  <si>
    <t>Trần văn Héo</t>
  </si>
  <si>
    <t>Chu Văn Sái</t>
  </si>
  <si>
    <t>Trần Ngọc Tân</t>
  </si>
  <si>
    <t>Vi Viết Phình</t>
  </si>
  <si>
    <t>Vi Quang Khải</t>
  </si>
  <si>
    <t>Tô Văn Tiển</t>
  </si>
  <si>
    <t>Lành Văn Éng</t>
  </si>
  <si>
    <t>Phương Thị Dung</t>
  </si>
  <si>
    <t>Hà Thị Huế</t>
  </si>
  <si>
    <t>Hoàng THị Hiền</t>
  </si>
  <si>
    <t>Hà Văn Thuận</t>
  </si>
  <si>
    <t>Hà Văn Vũ</t>
  </si>
  <si>
    <t>Lăng Văn Đức</t>
  </si>
  <si>
    <t>Hoàng Thị Kim Thoa</t>
  </si>
  <si>
    <t>Nông Văn Nhì</t>
  </si>
  <si>
    <t>Ngô Xuân Lực</t>
  </si>
  <si>
    <t>Nguyễn Văn Khải + Vi Thị Lả</t>
  </si>
  <si>
    <t>Đường Văn Phóng</t>
  </si>
  <si>
    <t>Lưu Văn Thích</t>
  </si>
  <si>
    <t>Hoàng Văn Hà</t>
  </si>
  <si>
    <t>Vi Văn Tuấn</t>
  </si>
  <si>
    <t>Phùng Thị Văn</t>
  </si>
  <si>
    <t>Nguyễn Thị Toan</t>
  </si>
  <si>
    <t>Hà Thị Nhai</t>
  </si>
  <si>
    <t>Hoàng Văn Trung</t>
  </si>
  <si>
    <t>Hoàng Thị Nghị</t>
  </si>
  <si>
    <t>Dương Xuân Tuấn</t>
  </si>
  <si>
    <t>Hoàng Văn Tương</t>
  </si>
  <si>
    <t>Mè Văn Tuyển</t>
  </si>
  <si>
    <t>Hoàng Văn Nhám</t>
  </si>
  <si>
    <t>Hoàng Văn Khiêm</t>
  </si>
  <si>
    <t>Hoàng Văn Hảo</t>
  </si>
  <si>
    <t>Lương Ba Duy</t>
  </si>
  <si>
    <t>Vi Văn Hiểu</t>
  </si>
  <si>
    <t>Lộc Văn Đỗ</t>
  </si>
  <si>
    <t>Hoàng Văn Hưng</t>
  </si>
  <si>
    <t>Dương Văn Nguyễn</t>
  </si>
  <si>
    <t>Nguyễn Công Sơn</t>
  </si>
  <si>
    <t>Lý Văn Thanh</t>
  </si>
  <si>
    <t>Trần Duy Tuấn</t>
  </si>
  <si>
    <t>Hồ Kim Mình</t>
  </si>
  <si>
    <t>Hứa Văn Bình</t>
  </si>
  <si>
    <t>Nguyễn Ngọc Hùng</t>
  </si>
  <si>
    <t>Toàn Hồng Lan</t>
  </si>
  <si>
    <t>Phương Thị Đức</t>
  </si>
  <si>
    <t>Lưu Ngọc Thu</t>
  </si>
  <si>
    <t>Đỗ Thị Hiền</t>
  </si>
  <si>
    <t>Trần Văn Minh</t>
  </si>
  <si>
    <t>Đặng Bá Tặng</t>
  </si>
  <si>
    <t>Trần Ngọc Châu</t>
  </si>
  <si>
    <t>Hoàng Kim Thủy</t>
  </si>
  <si>
    <t>Lý Văn Điệp</t>
  </si>
  <si>
    <t>Trần Thị Gái</t>
  </si>
  <si>
    <t>Nguyễn Trung Kiên</t>
  </si>
  <si>
    <t>Mông Sài Hồ</t>
  </si>
  <si>
    <t>Hoàng Văn Tịnh</t>
  </si>
  <si>
    <t>Triệu Văn Hùng</t>
  </si>
  <si>
    <t>Toàn Phúc Lợi</t>
  </si>
  <si>
    <t>Nguyễn Chí Linh</t>
  </si>
  <si>
    <t>Nông Văn Cương</t>
  </si>
  <si>
    <t>Đồng Khánh Hòa</t>
  </si>
  <si>
    <t>Triệu Thị Loan</t>
  </si>
  <si>
    <t>Tô Văn Thưởng</t>
  </si>
  <si>
    <t>Nguyễn Tiến Đạt</t>
  </si>
  <si>
    <t>Hoàng Văn Lượng</t>
  </si>
  <si>
    <t>Dương Đức Giang</t>
  </si>
  <si>
    <t xml:space="preserve">Lưu Thị Nguyên </t>
  </si>
  <si>
    <t xml:space="preserve">Nguyễn Văn Chi </t>
  </si>
  <si>
    <t xml:space="preserve">Lương Hải Vân </t>
  </si>
  <si>
    <t xml:space="preserve">Nông Văn Nguyên </t>
  </si>
  <si>
    <t xml:space="preserve">Nguyễn Tuấn Anh </t>
  </si>
  <si>
    <t>Nguyễn Bắc Sơn</t>
  </si>
  <si>
    <t>Bế Việt Thành</t>
  </si>
  <si>
    <t>Hoàng Thị Khoày</t>
  </si>
  <si>
    <t>Hoàng Văn Trường</t>
  </si>
  <si>
    <t xml:space="preserve">Nguyễn Văn Huân </t>
  </si>
  <si>
    <t xml:space="preserve">Ma Tiến Dũng </t>
  </si>
  <si>
    <t xml:space="preserve">Dương Xuân Quỳnh </t>
  </si>
  <si>
    <t xml:space="preserve">Triệu Thị Pham </t>
  </si>
  <si>
    <t xml:space="preserve">Nguyễn Văn Khới </t>
  </si>
  <si>
    <t xml:space="preserve">Nông Văn Nam </t>
  </si>
  <si>
    <t xml:space="preserve">Ngô Văn Khìn </t>
  </si>
  <si>
    <t xml:space="preserve">Bế Thị Tìm </t>
  </si>
  <si>
    <t xml:space="preserve">Nguyễn Khánh Luân </t>
  </si>
  <si>
    <t xml:space="preserve">Lăng Văn Vàng </t>
  </si>
  <si>
    <t xml:space="preserve">Hoàng Thế Viên </t>
  </si>
  <si>
    <t xml:space="preserve">Mã Đình Tôn </t>
  </si>
  <si>
    <t>Vi Văn Định</t>
  </si>
  <si>
    <t>Bùi Đức Mạnh</t>
  </si>
  <si>
    <t>206/QĐ-CTHADS ngày 07/6/2013</t>
  </si>
  <si>
    <t>39/QĐ-CTHADS ngày 12/12/2013</t>
  </si>
  <si>
    <t>16/QĐ-CTHADS ngày 30/10/1995</t>
  </si>
  <si>
    <t>(2)</t>
  </si>
  <si>
    <t>(4)</t>
  </si>
  <si>
    <t>(6)=(4)-(5)</t>
  </si>
  <si>
    <t>20/QĐ-CTHADS ngày 12/01/2000</t>
  </si>
  <si>
    <t>186/QĐ-CTHADS ngày 16/5/2012</t>
  </si>
  <si>
    <t>167/QĐ-CTHADS ngày 18/01/2007</t>
  </si>
  <si>
    <t>139/QĐ-CTHADS ngày 31/10/1996</t>
  </si>
  <si>
    <t>Hà Văn Chu (Tên gọi khác: Cò)</t>
  </si>
  <si>
    <t>Dương Văn Dòng</t>
  </si>
  <si>
    <t>186/QĐTHA 21/6/2017</t>
  </si>
  <si>
    <t>Nông Thị Hằng</t>
  </si>
  <si>
    <t>129/25-4-2015</t>
  </si>
  <si>
    <t>128/25-4-2015</t>
  </si>
  <si>
    <t>Hà Văn Thứ</t>
  </si>
  <si>
    <t>Lương Thanh Tùng</t>
  </si>
  <si>
    <t>Điểm a Khoản 1 Điều 44a               10</t>
  </si>
  <si>
    <t>223384</t>
  </si>
  <si>
    <t>Lê Thị Minh Phượng</t>
  </si>
  <si>
    <t>Chu Hoàng Vũ</t>
  </si>
  <si>
    <t>Nguyễn Văn Đàn</t>
  </si>
  <si>
    <t>Phương Văn Pậu</t>
  </si>
  <si>
    <t>Hoàng Văn Hậu</t>
  </si>
  <si>
    <t xml:space="preserve">Bùi Thị Vình
</t>
  </si>
  <si>
    <t xml:space="preserve">Lê Khắc Hùng
</t>
  </si>
  <si>
    <t>Lương Văn Tuấn</t>
  </si>
  <si>
    <t>Hoàng Văn Quyền</t>
  </si>
  <si>
    <t>Hoàng Văn Thanh</t>
  </si>
  <si>
    <t>136/QĐ-CCTHA
08/01/20013</t>
  </si>
  <si>
    <t>295/QĐ-CCTHA
11/06/2012</t>
  </si>
  <si>
    <t>305/QĐ-CCTHA
17/06/2013</t>
  </si>
  <si>
    <t>60/QĐ-CCTHA
29/10/2012</t>
  </si>
  <si>
    <t xml:space="preserve">233/QĐ-CCTHA
27/4/2012
</t>
  </si>
  <si>
    <t xml:space="preserve">205/QĐ-CCTHA
20/4/2012
</t>
  </si>
  <si>
    <t>385/QĐ-CCTHA
09/8/2013</t>
  </si>
  <si>
    <t>386/QĐ-CCTHA
09/8/2013</t>
  </si>
  <si>
    <t>427/QĐ-CCTHA
04/9/2013</t>
  </si>
  <si>
    <t>45/QĐ-CCTHA
23/10/2013</t>
  </si>
  <si>
    <t>484/QĐ-CCTHA
17/7/2014</t>
  </si>
  <si>
    <t>144/QĐ-CCTHA
21/01/2015</t>
  </si>
  <si>
    <t>452/QĐ-CCTHA 11/3/2016</t>
  </si>
  <si>
    <t>629/QĐ-CCTHA 24/5/2016</t>
  </si>
  <si>
    <t>321/QĐ-CCTHA
02/6/2015</t>
  </si>
  <si>
    <t xml:space="preserve">329/QĐ-CCTHA
15/6/2015
</t>
  </si>
  <si>
    <t xml:space="preserve">70/QĐ-CCTHA
15/11/2014
</t>
  </si>
  <si>
    <t>63/QĐ-CCTHA
13/11/2012</t>
  </si>
  <si>
    <t>14/QĐ-CCTHA
11/10/2012</t>
  </si>
  <si>
    <t>77/QĐ-CCTHA
08/8/2000</t>
  </si>
  <si>
    <t>129/QĐ-CCTHA
25/12/2012</t>
  </si>
  <si>
    <t>119/QĐ-CCTHA
25/01/2007</t>
  </si>
  <si>
    <t>152/QĐ-CCTHA
18/11/2013</t>
  </si>
  <si>
    <t>147/QĐ-CCTHA
18/01/2013</t>
  </si>
  <si>
    <t>153/QĐ-CCTHA
21/01/2015</t>
  </si>
  <si>
    <t xml:space="preserve">359/QĐ-CCTHA
08/7/2015
</t>
  </si>
  <si>
    <t xml:space="preserve">304/QĐ-CCTHA
21/5/2015
</t>
  </si>
  <si>
    <t xml:space="preserve">259/QĐ-CCTHA
7/5/2015
</t>
  </si>
  <si>
    <t>402QĐ-CCTHA
22/7/2015</t>
  </si>
  <si>
    <t>401/QĐ-CCTHA
22/7/2015</t>
  </si>
  <si>
    <t>260/QĐ-CCTHA
24/8/15</t>
  </si>
  <si>
    <t>462/QĐ-CCTHA
24/8/2015</t>
  </si>
  <si>
    <t>152/QĐ-CCTHA
21/1/2015</t>
  </si>
  <si>
    <t>151/QĐ-CCTHA
21/01/2015</t>
  </si>
  <si>
    <t>410/QĐ-CCTHA
02/7/2015</t>
  </si>
  <si>
    <t>313/QĐ-CCTHA 20/11/2016</t>
  </si>
  <si>
    <t>255/QĐ-CCTHA
07/5/2015</t>
  </si>
  <si>
    <t>265/QĐ-CCTHA
07/5/2015</t>
  </si>
  <si>
    <t>271/QĐ-CCTHA
07/5/2015</t>
  </si>
  <si>
    <t>268/QĐ-CCTHA
07/5/2015</t>
  </si>
  <si>
    <t xml:space="preserve">400/QĐ-CCTHA
22/7/2015
</t>
  </si>
  <si>
    <t>461/QĐ-CCTHA
24/8/2015</t>
  </si>
  <si>
    <t>566/QĐ-CCTHA 20/4/2016</t>
  </si>
  <si>
    <t>470 /QĐ   24/8/2015</t>
  </si>
  <si>
    <t>411 12/4/2017</t>
  </si>
  <si>
    <t>319/QĐ-CCTHA 20/01/2016</t>
  </si>
  <si>
    <t>86/QĐ-CCTHA
05/9/2000</t>
  </si>
  <si>
    <t xml:space="preserve">334/QĐ-CCTHA
01/7/2013
</t>
  </si>
  <si>
    <t>204/QĐ-CCTHA
18/02/2014</t>
  </si>
  <si>
    <t>144/QĐ-CCTHA
17/12/2013</t>
  </si>
  <si>
    <t>145/QĐ-CCTHA
17/12/2013</t>
  </si>
  <si>
    <t>188/QĐ-CCTHA
22/3/2012</t>
  </si>
  <si>
    <t>158//QĐ-CCTHA 23/12/2013</t>
  </si>
  <si>
    <t>57/QĐ-CCTHA
28/10/2013</t>
  </si>
  <si>
    <t>268a/QĐ-CCTHA
02/8/2007</t>
  </si>
  <si>
    <t>179/QĐ-CCTHA
14/01/2014</t>
  </si>
  <si>
    <t>683
15/6/2016</t>
  </si>
  <si>
    <t>427
21/4/2017</t>
  </si>
  <si>
    <t>116
02/11/2016</t>
  </si>
  <si>
    <t>383
20/3/2017</t>
  </si>
  <si>
    <t>459
22/5/2017</t>
  </si>
  <si>
    <t>317 20/01/2016</t>
  </si>
  <si>
    <t>458                22/5/2017</t>
  </si>
  <si>
    <t>710  09/8/2017</t>
  </si>
  <si>
    <t>641             01/8/2017</t>
  </si>
  <si>
    <t>36/QĐ-CCTHA
24/11/2014</t>
  </si>
  <si>
    <t>371/QĐ-CCTHA
09/6/2014</t>
  </si>
  <si>
    <t>62/QĐ-CCTHA
13/11/2013</t>
  </si>
  <si>
    <t xml:space="preserve">246/QĐ-CCTHA
08/7/2011
</t>
  </si>
  <si>
    <t>342/QĐ-CCTHA
01/7/2013</t>
  </si>
  <si>
    <t>44/QĐ-CCTHA
23/10/2013</t>
  </si>
  <si>
    <t>539   21/6/2017</t>
  </si>
  <si>
    <t>17/QĐ-CCTHA
15/10/2012</t>
  </si>
  <si>
    <t>535/QĐ-CCTHA
04/8/2014</t>
  </si>
  <si>
    <t>266/QĐ-CCTHA
14/4/2014</t>
  </si>
  <si>
    <t>361/QĐ-CCTHA
8/7/2015</t>
  </si>
  <si>
    <t>287/QĐ-CCTHA
8/5/2014</t>
  </si>
  <si>
    <t>229/QĐ-CCTHA
04/4/2014</t>
  </si>
  <si>
    <t>254/QĐ-CCTHA
11/7/2011</t>
  </si>
  <si>
    <t>414/QĐ-CCTHA
02/7/2014</t>
  </si>
  <si>
    <t>09/QĐ-CCTHA
02/10/2006</t>
  </si>
  <si>
    <t>319/QĐ-CCTHA
1/7/2013</t>
  </si>
  <si>
    <t>408/QĐ-CCTHA
02/7/2014</t>
  </si>
  <si>
    <t>332/QĐ-CCTHA
03/6/2014</t>
  </si>
  <si>
    <t>37/QĐ-CCTHA
23/10/2013</t>
  </si>
  <si>
    <t>31/QĐ-CCTHA
21/10/2011</t>
  </si>
  <si>
    <t>362/QĐ-CCTHA
8/7/2015</t>
  </si>
  <si>
    <t>127/QĐ-CCTHA
4/12/2000</t>
  </si>
  <si>
    <t>152/QĐ-CCTHA
20/11/2015</t>
  </si>
  <si>
    <t>336/QĐ-CCTHA
20/1/2016</t>
  </si>
  <si>
    <t>226/QĐ-CCTHA 05/1/2016</t>
  </si>
  <si>
    <t>227/QĐ-CCTHA 05/1/2016</t>
  </si>
  <si>
    <t>228/QĐ-CCTHA 05/1/2016</t>
  </si>
  <si>
    <t>805/QĐ-CCTHA 19/7/2016</t>
  </si>
  <si>
    <t>806/QĐ-CCTHA 19/7/2016</t>
  </si>
  <si>
    <t>29/QĐ-CCTHA 01/10/2015</t>
  </si>
  <si>
    <t>66/QĐ-CCTHA 15/10/2015</t>
  </si>
  <si>
    <t>220/QĐ-CCTHA 23/3/2015</t>
  </si>
  <si>
    <t>164/QĐ-CCTHA 20/11/2015</t>
  </si>
  <si>
    <t>163/QĐ-CCTHA 20/11/2015</t>
  </si>
  <si>
    <t>949/QĐ-CCTHA 22/8/2016</t>
  </si>
  <si>
    <t>152   23/12/2013</t>
  </si>
  <si>
    <t>5   10/01/2015</t>
  </si>
  <si>
    <t>70   15/10/2015</t>
  </si>
  <si>
    <t>125   16/11/2015</t>
  </si>
  <si>
    <t>475   03/11/2016</t>
  </si>
  <si>
    <t>803   19/7/2016</t>
  </si>
  <si>
    <t>183  12/12/2016</t>
  </si>
  <si>
    <t>415    12/4/2017</t>
  </si>
  <si>
    <t xml:space="preserve">12  5/10/2016 </t>
  </si>
  <si>
    <t>598  18/7/2017</t>
  </si>
  <si>
    <t>Phạm Văn Hòa</t>
  </si>
  <si>
    <t>78/QĐ-CTHADS ngày 06/01/2012</t>
  </si>
  <si>
    <t>DANH SÁCH VIỆC CHƯA THI HÀNH CHƯA CÓ ĐIỀU KIỆN THI HÀNH ĐẾN 31/5/2019</t>
  </si>
  <si>
    <t>Hoàng Đức Hà</t>
  </si>
  <si>
    <t>Dương Mỹ Linh</t>
  </si>
  <si>
    <t>Lê Hữu Chung</t>
  </si>
  <si>
    <t>Hà Thu Loan (Hà Thị Loan)</t>
  </si>
  <si>
    <t>Nguyễn Hữu Thanh</t>
  </si>
  <si>
    <t>Nguyễn Thuý Hường</t>
  </si>
  <si>
    <t xml:space="preserve">Nguyễn Thế Hoàn </t>
  </si>
  <si>
    <t>Mạc Thị Mai</t>
  </si>
  <si>
    <t>Hoàng Công Truỵen</t>
  </si>
  <si>
    <t>Hoàng Thị Khoằn</t>
  </si>
  <si>
    <t>Linh Văn Nghĩa</t>
  </si>
  <si>
    <t>130/QĐ-THA ngày 08/7/2002</t>
  </si>
  <si>
    <t>80/QĐ-CTHADS ngày 22/12/2016</t>
  </si>
  <si>
    <t>185/QĐ-CTHA</t>
  </si>
  <si>
    <t>224/QĐ-CTHADS ngày 05/8/2016</t>
  </si>
  <si>
    <t>214/QĐ-CTHADS ngày 15/6/2017</t>
  </si>
  <si>
    <t>174/QĐ-CTHADS ngày 14/3/2011</t>
  </si>
  <si>
    <t>242/QĐ-CTHADS ngày 01/9/2010</t>
  </si>
  <si>
    <t>195/QĐ-CTHADS ngày 01/02/2005</t>
  </si>
  <si>
    <t>198/QĐ-CTHADS ngày 01/2/2015</t>
  </si>
  <si>
    <t>194/QĐ-CTHADS ngày 01/02/2005</t>
  </si>
  <si>
    <t>344/QĐ-CTHADS ngày 22/6/2005</t>
  </si>
  <si>
    <t>80/QĐ-THA ngày 24/11/2004</t>
  </si>
  <si>
    <t>177/QĐ-THA ngày 03/02/2006</t>
  </si>
  <si>
    <t>327/QĐ-THA ngày 10/6/2005</t>
  </si>
  <si>
    <t>175/QĐ-THA ngày 18/01/2007</t>
  </si>
  <si>
    <t>10/QĐ-THAngày 01/11/1995</t>
  </si>
  <si>
    <t>136/QĐ-CTHADS ngày 27/11/2008</t>
  </si>
  <si>
    <t>115/QĐ-CTHADS
ngày 24/11/2004</t>
  </si>
  <si>
    <t>74-09/7/2015</t>
  </si>
  <si>
    <t>83/QĐ-CTHADS ngày 20/4/2015</t>
  </si>
  <si>
    <t>130/QĐ-THA ngày 20/12/2018</t>
  </si>
  <si>
    <t>67/QĐ-THA ngày 14/11/2018</t>
  </si>
  <si>
    <t>96/QĐ-THA ngày 21/01/2019</t>
  </si>
  <si>
    <t>97/QĐ-THA ngày 21/01/2019</t>
  </si>
  <si>
    <t xml:space="preserve"> Phát+ Diệp Quần</t>
  </si>
  <si>
    <t xml:space="preserve"> Giang;Đại; Khánh</t>
  </si>
  <si>
    <t>02/QĐ-CTHADS ngày 04.10. 2016</t>
  </si>
  <si>
    <t>Tăng Thị Thanh</t>
  </si>
  <si>
    <t>Vi Văn Diễn</t>
  </si>
  <si>
    <t>Trấn Duy Tuấn</t>
  </si>
  <si>
    <t xml:space="preserve"> Đặng Thị Vĩnh</t>
  </si>
  <si>
    <t xml:space="preserve"> Nông Thị Đầm</t>
  </si>
  <si>
    <t xml:space="preserve"> Nguyễn Văn Tuấn</t>
  </si>
  <si>
    <t xml:space="preserve"> Nguyễn Thành Sơn</t>
  </si>
  <si>
    <t xml:space="preserve"> Đoàn Thị Hằng</t>
  </si>
  <si>
    <t>Lưu Văn Bảo</t>
  </si>
  <si>
    <t>Nguyễn Thị Vân Anh</t>
  </si>
  <si>
    <t>Chu Minh</t>
  </si>
  <si>
    <t>Nguyễn Văn Phú + đồng bọn</t>
  </si>
  <si>
    <t>Linh Văn Lỵ + Tô Văn Tuấn</t>
  </si>
  <si>
    <t>Toàn Văn Rinh</t>
  </si>
  <si>
    <t>Thị Thị Hoa Chi</t>
  </si>
  <si>
    <t>Nguyễn Hoàng Anh</t>
  </si>
  <si>
    <t>Hoàng văn Phong</t>
  </si>
  <si>
    <t>Đào Hữu Thọ</t>
  </si>
  <si>
    <t>Vy Văn Đồng</t>
  </si>
  <si>
    <t>Đặng Dư hải</t>
  </si>
  <si>
    <t>Nguyễn Việt Hưng</t>
  </si>
  <si>
    <t>Âu Viết Việt</t>
  </si>
  <si>
    <t>Nông THị Thơ</t>
  </si>
  <si>
    <t>Lưu Văn Chè</t>
  </si>
  <si>
    <t>Vi Thị Thanh</t>
  </si>
  <si>
    <t>Lương Chí Thành</t>
  </si>
  <si>
    <t>Triệu Thị Thủy</t>
  </si>
  <si>
    <t>La Thị Vấn</t>
  </si>
  <si>
    <t>Tranh Thái Bình</t>
  </si>
  <si>
    <t>Lộc Văn Tú</t>
  </si>
  <si>
    <t>Hà Văn Hiếu</t>
  </si>
  <si>
    <t>Lăng Văn Mạc</t>
  </si>
  <si>
    <t>Mông Xuân Lanh</t>
  </si>
  <si>
    <t>Nguyễn Hữu Lại</t>
  </si>
  <si>
    <t>Công ty Cổ phần phát triển hạ tầng Đình Lập</t>
  </si>
  <si>
    <t>Công ty tranh Thái Bình</t>
  </si>
  <si>
    <t>Triệu Tiến Dũng, Lâm Thị Sửu</t>
  </si>
  <si>
    <t xml:space="preserve">Đàm Ngọc Giang
</t>
  </si>
  <si>
    <t xml:space="preserve">Nông Văn Lịch
</t>
  </si>
  <si>
    <t xml:space="preserve">Ngô Sơn Hà
</t>
  </si>
  <si>
    <t xml:space="preserve">Linh Văn Lỵ
</t>
  </si>
  <si>
    <t>114/THA, 17/12/2015</t>
  </si>
  <si>
    <t>50/THA, 17/10/2016</t>
  </si>
  <si>
    <t>72/THA, 03/11/2016</t>
  </si>
  <si>
    <t>73/THA, 03/11/2016</t>
  </si>
  <si>
    <t>66/THA, 26/10/2016</t>
  </si>
  <si>
    <t>336/THA, 09/6/2016</t>
  </si>
  <si>
    <t>40/THA, 10/10/2016</t>
  </si>
  <si>
    <t>37/THA, 11/11/2010</t>
  </si>
  <si>
    <t>161/THA, 16/7/2007</t>
  </si>
  <si>
    <t>81/THA, 11/3/2008</t>
  </si>
  <si>
    <t>04/THA, 07/10/2004</t>
  </si>
  <si>
    <t>82/THA, 25/01/2007</t>
  </si>
  <si>
    <t>105/THA 07/4/2004</t>
  </si>
  <si>
    <t>290/THA, 05/6/2017</t>
  </si>
  <si>
    <t>19/THA 01/4/2002</t>
  </si>
  <si>
    <t>78/THA 21/3/2005</t>
  </si>
  <si>
    <t>93/THA 23/02/2007</t>
  </si>
  <si>
    <t>44/THA, 20/10/2008</t>
  </si>
  <si>
    <t>39/THA, 20/10/2008</t>
  </si>
  <si>
    <t>46/THA, 20/10/2008</t>
  </si>
  <si>
    <t>41/THA, 20/10/2008</t>
  </si>
  <si>
    <t>121/THA, 31/12/2008</t>
  </si>
  <si>
    <t>91/THA, 23/02/2007</t>
  </si>
  <si>
    <t>186/THA, 21/4/2009</t>
  </si>
  <si>
    <t>209,10/3/2016</t>
  </si>
  <si>
    <t>62/THA 18/10/2013</t>
  </si>
  <si>
    <t>99/THA 23/02/2007</t>
  </si>
  <si>
    <t>158/THA, 28/3/2013</t>
  </si>
  <si>
    <t>345/THA, 25/6/2014</t>
  </si>
  <si>
    <t>367/THA, 08/7/2014</t>
  </si>
  <si>
    <t>347/THA, 19/7/2016</t>
  </si>
  <si>
    <t>40/THA 22/10/2014</t>
  </si>
  <si>
    <t>41/THA, 22/10/2014</t>
  </si>
  <si>
    <t>117/THA, 13/01/2015</t>
  </si>
  <si>
    <t>119/THA, 29/01/2015</t>
  </si>
  <si>
    <t>275/THA 09/7/2015</t>
  </si>
  <si>
    <t>309/THA, 05/8/2015</t>
  </si>
  <si>
    <t>91,18/11/2015</t>
  </si>
  <si>
    <t>349/THA, 17/6/2016</t>
  </si>
  <si>
    <t>122/THA, 07/01/2016</t>
  </si>
  <si>
    <t>322/THA, 30/5/2016</t>
  </si>
  <si>
    <t>438/THA, 15/8/2016</t>
  </si>
  <si>
    <t>64/THA, 26/10/2016</t>
  </si>
  <si>
    <t>96/THA, 22/12/2016</t>
  </si>
  <si>
    <t>39/THA, 10/10/2016</t>
  </si>
  <si>
    <t>133/THA, 18/01/2018</t>
  </si>
  <si>
    <t>71/THA 03/11/2016</t>
  </si>
  <si>
    <t>55/THA, 15/11/2017</t>
  </si>
  <si>
    <t>57/THA, 22/11/2017</t>
  </si>
  <si>
    <t>73/THA, 08/12/2017</t>
  </si>
  <si>
    <t>278/THA, 26/5/2017</t>
  </si>
  <si>
    <t>271/THA 26/5/2017</t>
  </si>
  <si>
    <t>205/THA 13/4/2017</t>
  </si>
  <si>
    <t>208/THA 13/4/2017</t>
  </si>
  <si>
    <t>10/THA 10/11/2018</t>
  </si>
  <si>
    <t>479/THA 10/9/2018</t>
  </si>
  <si>
    <t>167/THA 09/2/2018</t>
  </si>
  <si>
    <t>134/THA 18/01/2018</t>
  </si>
  <si>
    <t>136/THA 18/01/2016</t>
  </si>
  <si>
    <t>440/THA 15/8/2016</t>
  </si>
  <si>
    <t>17/THA 19/10/2015</t>
  </si>
  <si>
    <t>49/THA 17/10/2016</t>
  </si>
  <si>
    <t>108/THA 10/01/2017</t>
  </si>
  <si>
    <t>247/THA,04/5/2018</t>
  </si>
  <si>
    <t>42/THA, 10/10/2016</t>
  </si>
  <si>
    <t>429/THA, 08/8/2016</t>
  </si>
  <si>
    <t>182/THA, 04/5/2012</t>
  </si>
  <si>
    <t>94/THA, 23/02/2007</t>
  </si>
  <si>
    <t>384/THA, 18/7/2015</t>
  </si>
  <si>
    <t>37/THA, 14/10/2013</t>
  </si>
  <si>
    <t>86/THA, 27/11/2014</t>
  </si>
  <si>
    <t>63/THA, 06/11/2015</t>
  </si>
  <si>
    <t>204,10/3/2016</t>
  </si>
  <si>
    <t>246/THA, 12/5/2016</t>
  </si>
  <si>
    <t>80/THA, 18/12/2017</t>
  </si>
  <si>
    <t>94/THA, 04/01/2018</t>
  </si>
  <si>
    <t>224/THA, 12/4/2016</t>
  </si>
  <si>
    <t>196/THA 24/3/2017</t>
  </si>
  <si>
    <t>107/THA 10/01/2017</t>
  </si>
  <si>
    <t>323/THA 14/6/2018</t>
  </si>
  <si>
    <t>132/THA 18/01/2018</t>
  </si>
  <si>
    <t>195/THA 24/3/2017</t>
  </si>
  <si>
    <t>87/THA/01.11.2018</t>
  </si>
  <si>
    <t>309/THA/10.4.2019</t>
  </si>
  <si>
    <t xml:space="preserve"> 03/10/2008</t>
  </si>
  <si>
    <t xml:space="preserve"> 11/3/2014</t>
  </si>
  <si>
    <t xml:space="preserve"> 26/02/2007</t>
  </si>
  <si>
    <t xml:space="preserve"> 13/01/2015</t>
  </si>
  <si>
    <t xml:space="preserve"> 12/6/2015</t>
  </si>
  <si>
    <t xml:space="preserve"> 09/7/2015</t>
  </si>
  <si>
    <t xml:space="preserve"> 08/3/2016</t>
  </si>
  <si>
    <t xml:space="preserve"> 17/5/2017</t>
  </si>
  <si>
    <t>310, 10/4/2019</t>
  </si>
  <si>
    <t>160, 24/12/2018</t>
  </si>
  <si>
    <t>159, 24/12/2018</t>
  </si>
  <si>
    <t>341/QĐ-CCTHADS 06/7/2018</t>
  </si>
  <si>
    <t>231/QĐ-CCTHADS 20/02/2019</t>
  </si>
  <si>
    <t>230/QĐ-CCTHADS 20/02/2019</t>
  </si>
  <si>
    <t>96/QĐ-CCTHADS 13/11/2018</t>
  </si>
  <si>
    <t>41/QĐ-CCTHADS 08/10/2018</t>
  </si>
  <si>
    <t>Nông Văn Dẩu</t>
  </si>
  <si>
    <t>Khuất Văn Phong</t>
  </si>
  <si>
    <t>Vi Văn Ngọc</t>
  </si>
  <si>
    <t>Phạm Văn Lập</t>
  </si>
  <si>
    <t>Tàng Văn Suổi</t>
  </si>
  <si>
    <t>Lường Văn Đáp</t>
  </si>
  <si>
    <t>Hoàng Văn Điện</t>
  </si>
  <si>
    <t>Dương Doãn Hòa</t>
  </si>
  <si>
    <t>Lường Văn Vụ</t>
  </si>
  <si>
    <t>Nông Văn Việt</t>
  </si>
  <si>
    <t>Lý Văn Hoa</t>
  </si>
  <si>
    <t>Sầm Thế Phương</t>
  </si>
  <si>
    <t>Vi Thị Út</t>
  </si>
  <si>
    <t>Lường Văn Hải</t>
  </si>
  <si>
    <t>Vi Văn Cường</t>
  </si>
  <si>
    <t>Đường Văn Phúc</t>
  </si>
  <si>
    <t>Vy Xuân Tới+ Ai</t>
  </si>
  <si>
    <t>Dương Văn Tùng, Ngan</t>
  </si>
  <si>
    <t>Vi Mộng Ánh</t>
  </si>
  <si>
    <t>Lành Đức Giang</t>
  </si>
  <si>
    <t>Chu Văn Viện</t>
  </si>
  <si>
    <t>Mai Văn Du</t>
  </si>
  <si>
    <t>Nông Văn Chiến</t>
  </si>
  <si>
    <t>Ban Văn Pẩu và Hoàng Thị Trịnh</t>
  </si>
  <si>
    <t>Vi Văn Hưng và Nông Thị Nga</t>
  </si>
  <si>
    <t>Chu Văn Hiếu</t>
  </si>
  <si>
    <t>Trịnh Văn Lợi</t>
  </si>
  <si>
    <t>Nguyễn Mạnh Tiến (Nguyễn Anh Tiến)</t>
  </si>
  <si>
    <t>Mông Thị Hảo</t>
  </si>
  <si>
    <t>Hoàng Văn Biên</t>
  </si>
  <si>
    <t>Hoàng Văn Biên
Hoàng Văn Slám
Hoàng Văn Trung
Hoàng Văn Thuận</t>
  </si>
  <si>
    <t>Lô Văn Nhỏ và Nông Thị Ý</t>
  </si>
  <si>
    <t>Hoàng Văn Thuận
Hoàng Văn Biên</t>
  </si>
  <si>
    <t>Dương Công Viên</t>
  </si>
  <si>
    <t>Sầm Thị Định</t>
  </si>
  <si>
    <t>Lý Thiết Thuần</t>
  </si>
  <si>
    <t>105-CCTHADS ngày 09/09/2000</t>
  </si>
  <si>
    <t>2-CCTHADS ngày 23/02/2001</t>
  </si>
  <si>
    <t>116-CCTHADS ngày 08/03/2006</t>
  </si>
  <si>
    <t>138-CCTHADS ngày 17/04/2006</t>
  </si>
  <si>
    <t>17-CCTHADS ngày 03/10/2008</t>
  </si>
  <si>
    <t>99-CCTHADS ngày 09/03/2010</t>
  </si>
  <si>
    <t>195-CCTHADS ngày 23/07/2012</t>
  </si>
  <si>
    <t>231/QĐ-CCTHADS ngày 31/8/2009</t>
  </si>
  <si>
    <t>194-CCTHADS ngày 23/07/2012</t>
  </si>
  <si>
    <t>197-CCTHADS ngày 23/07/2012</t>
  </si>
  <si>
    <t>11-CCTHADS ngày 15/10/2012</t>
  </si>
  <si>
    <t>93-CCTHADS ngày 13/11/2013</t>
  </si>
  <si>
    <t>135-CCTHADS ngày 11/02/2014</t>
  </si>
  <si>
    <t>244-CCTHADS ngày 02/06/2014</t>
  </si>
  <si>
    <t>251-CCTHADS ngày 02/06/2014</t>
  </si>
  <si>
    <t>272-CCTHADS ngày 17/06/2014</t>
  </si>
  <si>
    <t>322-CCTHADS ngày 17/07/2014</t>
  </si>
  <si>
    <t>384-CCTHADS ngày 14/08/2014</t>
  </si>
  <si>
    <t>387-CCTHADS ngày 21/08/2014</t>
  </si>
  <si>
    <t>406-CCTHADS ngày 27/08/2014</t>
  </si>
  <si>
    <t>407-CCTHADS ngày 27/08/2014</t>
  </si>
  <si>
    <t>26-CCTHADS ngày 14/10/2014</t>
  </si>
  <si>
    <t>51-CCTHADS ngày 07/11/2014</t>
  </si>
  <si>
    <t>114-CCTHADS ngày 04/03/2015</t>
  </si>
  <si>
    <t>248-CCTHADS ngày 09/06/2015</t>
  </si>
  <si>
    <t>250-CCTHADS ngày 09/06/2015</t>
  </si>
  <si>
    <t>270-CCTHADS ngày 02/07/2015</t>
  </si>
  <si>
    <t>342-CCTHADS ngày 24/08/2015</t>
  </si>
  <si>
    <t>34-CCTHADS ngày 13/10/2015</t>
  </si>
  <si>
    <t>37-CCTHADS ngày 13/10/2015</t>
  </si>
  <si>
    <t>36-CCTHADS ngày 13/10/2015</t>
  </si>
  <si>
    <t>39-CCTHADS ngày 14/10/2015</t>
  </si>
  <si>
    <t>169-CCTHADS ngày 27/01/2016</t>
  </si>
  <si>
    <t>189-CCTHADS ngày 16/03/2016</t>
  </si>
  <si>
    <t>190-CCTHADS ngày 16/03/2016</t>
  </si>
  <si>
    <t>194-CCTHADS ngày 16/03/2016</t>
  </si>
  <si>
    <t>220-CCTHADS ngày 14/04/2016</t>
  </si>
  <si>
    <t>235-CCTHADS ngày 21/04/2016</t>
  </si>
  <si>
    <t>224-CCTHADS ngày 21/04/2016</t>
  </si>
  <si>
    <t>237-CCTHADS ngày 09/05/2016</t>
  </si>
  <si>
    <t>244-CCTHADS ngày 12/05/2016</t>
  </si>
  <si>
    <t>283-CCTHADS ngày 01/07/2016</t>
  </si>
  <si>
    <t>17-CCTHADS ngày 04/10/2016</t>
  </si>
  <si>
    <t>48-CCTHADS ngày 10/10/2016</t>
  </si>
  <si>
    <t>72-CCTHADS ngày 01/11/2016</t>
  </si>
  <si>
    <t>88-CCTHADS ngày 08/11/2016</t>
  </si>
  <si>
    <t>110-CCTHADS ngày 09/12/2016</t>
  </si>
  <si>
    <t>215-CCTHADS ngày 15/02/2017</t>
  </si>
  <si>
    <t>244-CCTHADS ngày 06/03/2017</t>
  </si>
  <si>
    <t>334-CCTHADS ngày 01/06/2017</t>
  </si>
  <si>
    <t>335-CCTHADS ngày 01/06/2017</t>
  </si>
  <si>
    <t>372-CCTHADS ngày 22/06/2017</t>
  </si>
  <si>
    <t>390-CCTHADS ngày 06/07/2017</t>
  </si>
  <si>
    <t>392-CCTHADS ngày 06/07/2017</t>
  </si>
  <si>
    <t>394-CCTHADS ngày 06/07/2017</t>
  </si>
  <si>
    <t>395-CCTHADS ngày 06/07/2017</t>
  </si>
  <si>
    <t>388-CCTHADS ngày 06/07/2017</t>
  </si>
  <si>
    <t>389-CCTHADS ngày 06/07/2017</t>
  </si>
  <si>
    <t>391-CCTHADS ngày 06/07/2017</t>
  </si>
  <si>
    <t>393-CCTHADS ngày 06/07/2017</t>
  </si>
  <si>
    <t>473-CCTHADS ngày 05/09/2017</t>
  </si>
  <si>
    <t>18-CCTHADS ngày 02/10/2017</t>
  </si>
  <si>
    <t>35-CCTHADS ngày 10/10/2017</t>
  </si>
  <si>
    <t>61-CCTHADS ngày 31/10/2017</t>
  </si>
  <si>
    <t>119-CCTHADS ngày 15/12/2017</t>
  </si>
  <si>
    <t>139-CCTHADS ngày 12/01/2018</t>
  </si>
  <si>
    <t>153-CCTHADS ngày 25/01/2018</t>
  </si>
  <si>
    <t>230-CCTHADS ngày 01/03/2018</t>
  </si>
  <si>
    <t>277-CCTHADS ngày 13/03/2018</t>
  </si>
  <si>
    <t>289-CCTHADS ngày 13/03/2018</t>
  </si>
  <si>
    <t>298-CCTHADS ngày 13/03/2018</t>
  </si>
  <si>
    <t>272-CCTHADS ngày 13/03/2018</t>
  </si>
  <si>
    <t>304-CCTHADS ngày 02/04/2018</t>
  </si>
  <si>
    <t>360-CCTHADS ngày 07/05/2018</t>
  </si>
  <si>
    <t>362-CCTHADS ngày 07/05/2018</t>
  </si>
  <si>
    <t>403-CCTHADS ngày 04/06/2018</t>
  </si>
  <si>
    <t>414-CCTHADS ngày 12/06/2018</t>
  </si>
  <si>
    <t>415-CCTHADS ngày 19/06/2018</t>
  </si>
  <si>
    <t>442-CCTHADS ngày 06/07/2018</t>
  </si>
  <si>
    <t>455-CCTHADS ngày 10/07/2018</t>
  </si>
  <si>
    <t>459-CCTHADS ngày 23/07/2018</t>
  </si>
  <si>
    <t>464-CCTHADS ngày 02/08/2018</t>
  </si>
  <si>
    <t>467-CCTHADS ngày 02/08/2018</t>
  </si>
  <si>
    <t>53-CCTHADS ngày 04/10/2018</t>
  </si>
  <si>
    <t>68/QĐ-CCTHADS ngày 05/10/2018</t>
  </si>
  <si>
    <t>129/QĐ-CCTHADS ngày 03/11/2018</t>
  </si>
  <si>
    <t>138/QĐ-CCTHADS ngày 05/11/2018</t>
  </si>
  <si>
    <t>179/QĐ-CCTHADS ngày 11/12/2018</t>
  </si>
  <si>
    <t>139/QĐ-CCTHADS ngày 05/11/2018</t>
  </si>
  <si>
    <t>168/QĐ-CCTHADS ngày 03/12/2018</t>
  </si>
  <si>
    <t>146/QĐ-CCTHADS ngày 15/11/2018</t>
  </si>
  <si>
    <t>170/QĐ-CCTHADS ngày 03/12/2018</t>
  </si>
  <si>
    <t>263/QĐ-CCTHADS ngày 19/02/2019</t>
  </si>
  <si>
    <t>356-CCTHADS ngày 10/5/2019</t>
  </si>
  <si>
    <t>299/QĐ-CCTHADS ngày 19/3/2019</t>
  </si>
  <si>
    <t xml:space="preserve">Nông Văn Huấn </t>
  </si>
  <si>
    <t>Hà Anh Vân ( Hà Anh Văn )</t>
  </si>
  <si>
    <t>Đỗ Thị Thành</t>
  </si>
  <si>
    <t>số 95/QĐ - THA, ngày 07/7/2016</t>
  </si>
  <si>
    <t>Số 68/QĐ - THA ngày 01/6/2012</t>
  </si>
  <si>
    <t>số 33/QĐ - THA ngày 11/12/2015</t>
  </si>
  <si>
    <t>Số 42/QĐ - THA ngày 02/4/ 2014</t>
  </si>
  <si>
    <t>Số 94/ QĐ - THA ngaỳ 7 /7 /2016</t>
  </si>
  <si>
    <t>Sô 79/ QĐ - THA ngày 6/6/2015</t>
  </si>
  <si>
    <t xml:space="preserve"> Số 80/QĐ - THA ngày 6/6/2015</t>
  </si>
  <si>
    <t xml:space="preserve"> Số 45/QĐ - THA ngày 25/ 5/2012</t>
  </si>
  <si>
    <t>Số 01/ QĐ- THA ngày 02/10/2018</t>
  </si>
  <si>
    <t>Số 43/QĐ - THA ngày 24/4/2018</t>
  </si>
  <si>
    <t xml:space="preserve">Lê Văn Thảo </t>
  </si>
  <si>
    <t xml:space="preserve">Nguyễn Hóa </t>
  </si>
  <si>
    <t>Nông Thị Vân</t>
  </si>
  <si>
    <t>Lý Văn Hòa</t>
  </si>
  <si>
    <t>Lý Thị Vy</t>
  </si>
  <si>
    <t>Chu Thị Vân</t>
  </si>
  <si>
    <t>Trần Anh Dũng</t>
  </si>
  <si>
    <t>Nguyễn Văn Quyền</t>
  </si>
  <si>
    <t>Phan văn Hậu</t>
  </si>
  <si>
    <t>Mông Văn Định</t>
  </si>
  <si>
    <t>Hà Văn Việt</t>
  </si>
  <si>
    <t>Đặng văn cản</t>
  </si>
  <si>
    <t>Phạm Thị Thế</t>
  </si>
  <si>
    <t>DĐặng Văn Cản</t>
  </si>
  <si>
    <t>HOÀNG ĐỨC TÂM</t>
  </si>
  <si>
    <t>Mã Văn Quân</t>
  </si>
  <si>
    <t>Nông NgọC Châu</t>
  </si>
  <si>
    <t>Lô Văn Vinh</t>
  </si>
  <si>
    <t>Hoàng văn Luyện</t>
  </si>
  <si>
    <t>Hoàng Văn  Hiệp</t>
  </si>
  <si>
    <t>Hoàng Văn  Sự</t>
  </si>
  <si>
    <t>Hoàng Văn  Linh</t>
  </si>
  <si>
    <t>Hoàng Văn  Sơ</t>
  </si>
  <si>
    <t>PHAN Văn Tới</t>
  </si>
  <si>
    <t>Lương văn Lợi</t>
  </si>
  <si>
    <t>VY Thị Bích Duyên</t>
  </si>
  <si>
    <t>Hoàng Thanh Quyết</t>
  </si>
  <si>
    <t>Đào Kim Lợi</t>
  </si>
  <si>
    <t>PHẠM XUÂN HÙNG</t>
  </si>
  <si>
    <t>Chu Văn Tỵ</t>
  </si>
  <si>
    <t>Lộc Minh Đức</t>
  </si>
  <si>
    <t>Đàm Việt Thắng</t>
  </si>
  <si>
    <t>Hoàng Văn Bằng</t>
  </si>
  <si>
    <t>Lộc Thị Thiềm</t>
  </si>
  <si>
    <t>Hà Thị Dự</t>
  </si>
  <si>
    <t>Phạm Hoàng LiNH</t>
  </si>
  <si>
    <t>Trần Tiến Nam</t>
  </si>
  <si>
    <t>135/QĐ-THA           01/1/2017</t>
  </si>
  <si>
    <t>277/ QĐ-THA 08/8/2016</t>
  </si>
  <si>
    <t>276/QĐ-THADS ngày 08/7/2016</t>
  </si>
  <si>
    <t>275/QĐ-THADS ngày 08/7/2016</t>
  </si>
  <si>
    <t>274/QĐ- THADS ngày 08/7/2016</t>
  </si>
  <si>
    <t>249/QĐ-THADS ngày 13/6/2016</t>
  </si>
  <si>
    <t>51/QĐ-CTHADS ngày 28/10/2015</t>
  </si>
  <si>
    <t>74 /QĐ-CTHADS ngày 14/11/2018</t>
  </si>
  <si>
    <t>129/ QĐ- THA 12/02/2019</t>
  </si>
  <si>
    <t>293/QĐ- THADS ngày 26/8/2014</t>
  </si>
  <si>
    <t>195/QĐ- THADS ngày  13/6/2013</t>
  </si>
  <si>
    <t>104/QĐ- THADS ngày 05/3/2007</t>
  </si>
  <si>
    <t>143/QĐ- THADS ngày  10/5/2011</t>
  </si>
  <si>
    <t>117/QĐ-CTHADS ngày 15/3/2007</t>
  </si>
  <si>
    <t>96/QĐ-CTHADS ngày 02 /3/2007</t>
  </si>
  <si>
    <t>50/QĐ- THADS ngày28/11/2006</t>
  </si>
  <si>
    <t>17/QĐ- THADS ngày 23/ 10 /2003</t>
  </si>
  <si>
    <t>62/QĐ- THADS ngày 12/7/2000</t>
  </si>
  <si>
    <t>56/QĐ- THADS ngày 04/11/2015</t>
  </si>
  <si>
    <t>73 /QĐ-THA ngày 17/01 /2012</t>
  </si>
  <si>
    <t>22/QĐ- THADS ngày 05/10/2015</t>
  </si>
  <si>
    <t>20 /QĐ-THA ngày 08/10/2008</t>
  </si>
  <si>
    <t>123/QĐ-THA ngày 5/02/2015</t>
  </si>
  <si>
    <t>40/QĐ-THA ngày 06/6/2000</t>
  </si>
  <si>
    <t>83/QĐ-THA ngày 26/3/2010</t>
  </si>
  <si>
    <t>206/QĐ-THA ngày 09/5/2016</t>
  </si>
  <si>
    <t>251/QĐ-THA ngày 13/6/2016</t>
  </si>
  <si>
    <t>59/QĐ- THADS ngày 12/7/2000</t>
  </si>
  <si>
    <t>179/QĐ- THADS ngày 16/2/2017</t>
  </si>
  <si>
    <t>84/QĐ- THADS ngày 23/12/2015</t>
  </si>
  <si>
    <t>122/QĐ- THADS ngày 13/4/2006</t>
  </si>
  <si>
    <t>167/QĐ- THADS ngày 07/5/2016</t>
  </si>
  <si>
    <t>180/ QĐ- THA ngày 19/7/2012</t>
  </si>
  <si>
    <t>31/ QĐ-THADS  11/10/2016</t>
  </si>
  <si>
    <t>24/ QĐ-THADS  11/10/2016</t>
  </si>
  <si>
    <t>25/ QĐ-THADS  11/10/2016</t>
  </si>
  <si>
    <t>29/ QĐ-THADS  11/10/2016</t>
  </si>
  <si>
    <t>30/ QĐ-THADS  11/10/2016</t>
  </si>
  <si>
    <t>28/ QĐ-THADS  11/10/2016</t>
  </si>
  <si>
    <t>136/ QĐ-THADS  11/1 /2017</t>
  </si>
  <si>
    <t>125/ QĐ-THA 04/1/ 2017</t>
  </si>
  <si>
    <t>17/ QĐ-THA  11/10/2016</t>
  </si>
  <si>
    <t>18/ QĐ-THA  11/10/2016</t>
  </si>
  <si>
    <t>182// QĐ-THA  04/4/2017</t>
  </si>
  <si>
    <t>18/QĐ-THA 05/10/2015</t>
  </si>
  <si>
    <t>298/ QD-THA 14/7/2017</t>
  </si>
  <si>
    <t>151/ QD-THA 25/9/2017</t>
  </si>
  <si>
    <t>236/ QD-THA 05/5/2017</t>
  </si>
  <si>
    <t>213/ QD-THA 13/5/2017</t>
  </si>
  <si>
    <t>147/QĐTHA 16/01/2018</t>
  </si>
  <si>
    <t>163/QĐTHA 01/3/2018</t>
  </si>
  <si>
    <t>52/QĐTHA 26/10/2016</t>
  </si>
  <si>
    <t>69/QĐ-THA ngày 17/11/2017</t>
  </si>
  <si>
    <t>209/QĐTHA ngày 16/6/2015</t>
  </si>
  <si>
    <t>55/QĐTHA ngày 03/11/2015</t>
  </si>
  <si>
    <t>266/QĐTHA ngày 20/6/2018</t>
  </si>
  <si>
    <t>265/QĐTHA ngày 20/6/2018</t>
  </si>
  <si>
    <t>328/QĐTHADS ngày 03/8/2018</t>
  </si>
  <si>
    <t>94/QĐ-THA 07/12/2018</t>
  </si>
  <si>
    <t>333/ QĐ- THA ngày 03 tháng 8 năm 2018</t>
  </si>
  <si>
    <t>370/ QĐ- CCTHADS ngày 10/9/2018</t>
  </si>
  <si>
    <t>90/QĐ-THA ngày 04/12/2018</t>
  </si>
  <si>
    <t>299/ QĐ-THA 24/7/2017</t>
  </si>
  <si>
    <t>Hoàng Văn Chính</t>
  </si>
  <si>
    <t>Quản Văn Hưng</t>
  </si>
  <si>
    <t>Hoàng Bích Mai</t>
  </si>
  <si>
    <t>Dương Công Tâm</t>
  </si>
  <si>
    <t>Sầm Văn Tuyền</t>
  </si>
  <si>
    <t>Phạm Ngọc Sang</t>
  </si>
  <si>
    <t xml:space="preserve">Phạn Đức Cường </t>
  </si>
  <si>
    <t>Dương Hữu Đô</t>
  </si>
  <si>
    <t>Dương Thị Điệp</t>
  </si>
  <si>
    <t>Đinh Thị Thuyên</t>
  </si>
  <si>
    <t>03/QĐ - THA 15/10/2018</t>
  </si>
  <si>
    <t xml:space="preserve"> 17/QĐTHA 06/10/2015</t>
  </si>
  <si>
    <t>40/QĐ- THA</t>
  </si>
  <si>
    <t>67/QĐTHA 20/12/2017</t>
  </si>
  <si>
    <t>64/QĐTHA 20/12/2017</t>
  </si>
  <si>
    <t>83 /QĐTHA 05/01/2018</t>
  </si>
  <si>
    <t>98 /QĐTHA 16/01/2018</t>
  </si>
  <si>
    <t>99 /QĐTHA 16/01/2018</t>
  </si>
  <si>
    <t>113/QĐTHA 27/4/2018</t>
  </si>
  <si>
    <t>187/QĐTHA 18/6/2018</t>
  </si>
  <si>
    <t>Hà Văn Ước</t>
  </si>
  <si>
    <t>Triệu Văn Thắng</t>
  </si>
  <si>
    <t>Vi Văn Lập</t>
  </si>
  <si>
    <t>Nông Thị Bảy</t>
  </si>
  <si>
    <t>Nông Văn Thông</t>
  </si>
  <si>
    <t>Triệu Văn Hội</t>
  </si>
  <si>
    <t>DĐàm Quang Đại</t>
  </si>
  <si>
    <t>Đặng Văn Thanh</t>
  </si>
  <si>
    <t>Hoàng Văn Thự</t>
  </si>
  <si>
    <t>Hoàng Thị Cóong</t>
  </si>
  <si>
    <t>Công Ty TNHH Khoáng sản và luyện kim</t>
  </si>
  <si>
    <t>Phạm Văn Bắc</t>
  </si>
  <si>
    <t>Nguyễn Duy Hồng</t>
  </si>
  <si>
    <t>Bùi Hữu Tín</t>
  </si>
  <si>
    <t>Triệu Thị Diện; Triệu Công Hoàn</t>
  </si>
  <si>
    <t>Hoàng Thị Thảo</t>
  </si>
  <si>
    <t>Triệu Văn Toàn</t>
  </si>
  <si>
    <t>Hoàng Mạnh Tuyên</t>
  </si>
  <si>
    <t>Nông Văn Duyệt</t>
  </si>
  <si>
    <t>Số 37/QĐ-CCTHA ngày 02/12/2016</t>
  </si>
  <si>
    <t>Số 38/QĐ-CCTHA ngày 02/12/2016</t>
  </si>
  <si>
    <t>237/QĐ-CCTHA ngày 24/4/2018</t>
  </si>
  <si>
    <t>136/QĐ-CCTHADS ngày 05/04/2018</t>
  </si>
  <si>
    <t>221/QĐ-CCTHADS ngày 09/04/2018</t>
  </si>
  <si>
    <t>216/QĐ-CCTHADS ngày 09/04/2018</t>
  </si>
  <si>
    <t>215/QĐ-CCTHADS ngày 09/04/2018</t>
  </si>
  <si>
    <t>217/QĐ-CCTHADS ngày 09/04/2018</t>
  </si>
  <si>
    <t>249/QĐ-CCTHADS ngày 02/05/2018</t>
  </si>
  <si>
    <t>324/QĐ-CCTHA ngày 24/8/2018</t>
  </si>
  <si>
    <t>49/QĐ-CCTHA ngày 06/11/2017</t>
  </si>
  <si>
    <t>50/QĐ-CCTHA ngày 06/11/2017</t>
  </si>
  <si>
    <t>376a/QĐ-CCTHA ngày 14/8/2018</t>
  </si>
  <si>
    <t>376b/QĐ-CCTHA ngày 14/8/2018</t>
  </si>
  <si>
    <t>47/QĐ-CCTHA ngày 06/11/2017</t>
  </si>
  <si>
    <t>92/QĐ-CCTHA ngày 26/10/2018</t>
  </si>
  <si>
    <t>Số 106/QĐ-CCTHA ngày 12/11/2018</t>
  </si>
  <si>
    <t>số 105/QĐ-CCTHA ngày 12/11/2018</t>
  </si>
  <si>
    <t>số 151/QĐ-CCTHA ngày 11/12/2018</t>
  </si>
  <si>
    <t>Số 141/QĐ-CCTHA ngày 11/12/2018</t>
  </si>
  <si>
    <t>30/QĐ-CCTHA ngày 19/10/2015</t>
  </si>
  <si>
    <t>120/QĐ-CCTHA ngày 02/03/2015</t>
  </si>
  <si>
    <t>Số 213/QĐ-CCTHA ngày 25/01/2019</t>
  </si>
  <si>
    <t>Số 276/QĐ-CCTHA ngày 04/04/2019</t>
  </si>
  <si>
    <t>253/QĐ-THA ngày 07/3/2019</t>
  </si>
  <si>
    <t>348/QĐ-THA ngày 06/5/2019</t>
  </si>
  <si>
    <t>347/QĐ-THA ngày 06/5/2019</t>
  </si>
  <si>
    <t>349/QĐ-THA ngày 06/5/2019</t>
  </si>
  <si>
    <t xml:space="preserve">Trần văn Huy
</t>
  </si>
  <si>
    <t xml:space="preserve">Vương Thị Loan
</t>
  </si>
  <si>
    <t xml:space="preserve">Hứa Văn Chiều
</t>
  </si>
  <si>
    <t xml:space="preserve">Hà Thị Thế
</t>
  </si>
  <si>
    <t xml:space="preserve">Đinh Văn Giảng
</t>
  </si>
  <si>
    <t xml:space="preserve">Hoàng Thị Bích
</t>
  </si>
  <si>
    <t xml:space="preserve">Trương Thế Vinh
</t>
  </si>
  <si>
    <t xml:space="preserve">Nguyễn Hữu Hiếu
</t>
  </si>
  <si>
    <t xml:space="preserve">Phạm Tuấn Sơn
</t>
  </si>
  <si>
    <t xml:space="preserve">Nguyễn Văn Hiếu
</t>
  </si>
  <si>
    <t xml:space="preserve">Hà Văn Thằng
</t>
  </si>
  <si>
    <t xml:space="preserve">Lê Văn Đoàn
</t>
  </si>
  <si>
    <t xml:space="preserve">Lương Văn Tuấn
</t>
  </si>
  <si>
    <t xml:space="preserve">Nguyễn Văn Tiến
</t>
  </si>
  <si>
    <t xml:space="preserve">Hoàng Đức Cẩn
</t>
  </si>
  <si>
    <t xml:space="preserve">Nguyễn Quang Hùng
</t>
  </si>
  <si>
    <t xml:space="preserve">Lâm Văn Khánh
</t>
  </si>
  <si>
    <t xml:space="preserve">Chu Văn Tiến
</t>
  </si>
  <si>
    <t xml:space="preserve">Trịnh Xuân Hòa
</t>
  </si>
  <si>
    <t xml:space="preserve">Trần Ngọc Cường
</t>
  </si>
  <si>
    <t xml:space="preserve">Nguyễn Văn Thường
</t>
  </si>
  <si>
    <t xml:space="preserve">Vy Văn Mừng
</t>
  </si>
  <si>
    <t xml:space="preserve">Mã Việt Đức
</t>
  </si>
  <si>
    <t xml:space="preserve">Lê Anh Nam
</t>
  </si>
  <si>
    <t xml:space="preserve">Nguyễn Thanh Hùng
</t>
  </si>
  <si>
    <t xml:space="preserve">Lục Văn Nam
</t>
  </si>
  <si>
    <t xml:space="preserve">Hoàng Thị Chòi
</t>
  </si>
  <si>
    <t xml:space="preserve">Nhữ Thị Hương
</t>
  </si>
  <si>
    <t xml:space="preserve">Phạm Văn Hợp
</t>
  </si>
  <si>
    <t xml:space="preserve">Nguyễn Đức Hùng
</t>
  </si>
  <si>
    <t xml:space="preserve">Trương Văn Thuận
</t>
  </si>
  <si>
    <t xml:space="preserve">Lương Khánh Toàn
</t>
  </si>
  <si>
    <t xml:space="preserve">Phan Quốc Phương
</t>
  </si>
  <si>
    <t xml:space="preserve">Nguyễn Thị Hằng (Pai)
</t>
  </si>
  <si>
    <t xml:space="preserve">Quách Thị Thảo
</t>
  </si>
  <si>
    <t xml:space="preserve">Hùng Văn Nhã
</t>
  </si>
  <si>
    <t xml:space="preserve">Trần Thị Thanh Tâm
</t>
  </si>
  <si>
    <t xml:space="preserve">Nông Mạnh Hà
</t>
  </si>
  <si>
    <t xml:space="preserve">Hoàng Việt Hưng
</t>
  </si>
  <si>
    <t xml:space="preserve">Hoàng Văn Lai
</t>
  </si>
  <si>
    <t xml:space="preserve">Chu Mạnh Tùng
</t>
  </si>
  <si>
    <t xml:space="preserve">Lý Văn Bắc
</t>
  </si>
  <si>
    <t xml:space="preserve">Cam Bích Nguyên
</t>
  </si>
  <si>
    <t xml:space="preserve">Lý Văn Lính
</t>
  </si>
  <si>
    <t xml:space="preserve">Lý Văn Sơn
</t>
  </si>
  <si>
    <t xml:space="preserve">Đào Văn Nghị (Ất)
</t>
  </si>
  <si>
    <t xml:space="preserve">Hoàng Văn Duy
</t>
  </si>
  <si>
    <t xml:space="preserve">Phạm Sỹ Cương
</t>
  </si>
  <si>
    <t xml:space="preserve">Hồ Thị Thúy
</t>
  </si>
  <si>
    <t xml:space="preserve">Phan Trọng Hiệp
</t>
  </si>
  <si>
    <t xml:space="preserve">Nguyễn Thị Huyền
</t>
  </si>
  <si>
    <t xml:space="preserve">Vi Văn Pảo
</t>
  </si>
  <si>
    <t xml:space="preserve">Quản Văn Ngọc
</t>
  </si>
  <si>
    <t xml:space="preserve">Hoàng Văn Lực
</t>
  </si>
  <si>
    <t xml:space="preserve">Đào văn Nghị (Ất)
</t>
  </si>
  <si>
    <t xml:space="preserve">Nguyễn Xuân Trường
</t>
  </si>
  <si>
    <t xml:space="preserve">Hoàng Anh Việt
</t>
  </si>
  <si>
    <t xml:space="preserve">Lý Văn Phúc
</t>
  </si>
  <si>
    <t xml:space="preserve">Hoàng Đức Hoan
</t>
  </si>
  <si>
    <t xml:space="preserve">Chu Thị Loan
</t>
  </si>
  <si>
    <t xml:space="preserve">Nông Đức Long
</t>
  </si>
  <si>
    <t xml:space="preserve">Vương Văn Thành
</t>
  </si>
  <si>
    <t xml:space="preserve">Lê Văn Tịch
</t>
  </si>
  <si>
    <t xml:space="preserve">Phạm Mạnh Hùng
</t>
  </si>
  <si>
    <t xml:space="preserve">Hoàng Văn Đông
</t>
  </si>
  <si>
    <t xml:space="preserve">Vy Văn Thư
</t>
  </si>
  <si>
    <t xml:space="preserve">Triệu Đức Sâm
</t>
  </si>
  <si>
    <t xml:space="preserve">Lưu Văn Chinh
</t>
  </si>
  <si>
    <t xml:space="preserve">Mạc Văn Nhật
</t>
  </si>
  <si>
    <t xml:space="preserve">Vũ Văn Quyết
</t>
  </si>
  <si>
    <t xml:space="preserve">Hồ Văn Hiệu
</t>
  </si>
  <si>
    <t xml:space="preserve">Nguyễn Thị Nguyệt
</t>
  </si>
  <si>
    <t xml:space="preserve">Nguyễn Văn Thành
</t>
  </si>
  <si>
    <t xml:space="preserve">Trần Văn Phúc
</t>
  </si>
  <si>
    <t xml:space="preserve">Nguyễn Mạnh Chiến
</t>
  </si>
  <si>
    <t xml:space="preserve">Lưu Văn Thời
</t>
  </si>
  <si>
    <t xml:space="preserve">Trần Thị Đản
</t>
  </si>
  <si>
    <t xml:space="preserve">Vi Văn Bắc
</t>
  </si>
  <si>
    <t xml:space="preserve">Mạc Quốc Văn
</t>
  </si>
  <si>
    <t xml:space="preserve">Hoàng Đức Lộc
</t>
  </si>
  <si>
    <t xml:space="preserve">Ngô Văn Phòng
</t>
  </si>
  <si>
    <t xml:space="preserve">Hứa Văn Tăng
</t>
  </si>
  <si>
    <t xml:space="preserve">Lô Mạnh Cường
</t>
  </si>
  <si>
    <t xml:space="preserve">Hoàng Văn Nhòi
</t>
  </si>
  <si>
    <t xml:space="preserve">Nguyễn Mạnh Hà
</t>
  </si>
  <si>
    <t xml:space="preserve">Vi Văn Hồng
</t>
  </si>
  <si>
    <t xml:space="preserve">Ngô Văn Đại
</t>
  </si>
  <si>
    <t xml:space="preserve">Lưu Thị Thi
</t>
  </si>
  <si>
    <t xml:space="preserve">Lương Văn Thi
</t>
  </si>
  <si>
    <t xml:space="preserve">Hoàng Văn Hậu
</t>
  </si>
  <si>
    <t xml:space="preserve">Lương Văn Mạnh
</t>
  </si>
  <si>
    <t xml:space="preserve">Thạch Văn Nguyên
</t>
  </si>
  <si>
    <t xml:space="preserve">Lâm Văn Hợi
</t>
  </si>
  <si>
    <t xml:space="preserve">Nguyễn Duy Thảo
</t>
  </si>
  <si>
    <t xml:space="preserve">Vi Văn Quân
</t>
  </si>
  <si>
    <t xml:space="preserve">Hồ Tiến Cường
</t>
  </si>
  <si>
    <t xml:space="preserve">Trần Văn Đồng
</t>
  </si>
  <si>
    <t xml:space="preserve">Đàm Văn Trường
</t>
  </si>
  <si>
    <t xml:space="preserve">Lý Thị Thanh Huyền
</t>
  </si>
  <si>
    <t xml:space="preserve">Giang Thị Tâm
</t>
  </si>
  <si>
    <t xml:space="preserve">Nguyễn Văn Tùng
</t>
  </si>
  <si>
    <t xml:space="preserve">Nông Thị Phe
</t>
  </si>
  <si>
    <t xml:space="preserve">Bế Văn Tuấn
</t>
  </si>
  <si>
    <t xml:space="preserve">Quản Văn Tám
</t>
  </si>
  <si>
    <t xml:space="preserve">Triệu Thị Đông
</t>
  </si>
  <si>
    <t xml:space="preserve">Nguyễn Văn Ta
</t>
  </si>
  <si>
    <t xml:space="preserve">Nguyễn Văn Hào
</t>
  </si>
  <si>
    <t xml:space="preserve">Hoàng Đức Khiêm
</t>
  </si>
  <si>
    <t xml:space="preserve">Hoàng Đức Định
</t>
  </si>
  <si>
    <t xml:space="preserve">Lương Văn Hưng
</t>
  </si>
  <si>
    <t xml:space="preserve">Phạm Xuân Cường
</t>
  </si>
  <si>
    <t xml:space="preserve">Phạm Văn Thân
</t>
  </si>
  <si>
    <t xml:space="preserve">Đàm Quang Vinh
</t>
  </si>
  <si>
    <t xml:space="preserve">Lý Văn Hội
</t>
  </si>
  <si>
    <t xml:space="preserve">Lạc Văn Quang
</t>
  </si>
  <si>
    <t xml:space="preserve">Tăng Hữu Chinh
</t>
  </si>
  <si>
    <t xml:space="preserve">Dương Chí Quang
</t>
  </si>
  <si>
    <t xml:space="preserve">Dương Tự Quyết
</t>
  </si>
  <si>
    <t xml:space="preserve">Vi Văn Tăng
</t>
  </si>
  <si>
    <t xml:space="preserve">Hoàng Văn Lý
</t>
  </si>
  <si>
    <t xml:space="preserve">Linh Văn Pháng
</t>
  </si>
  <si>
    <t xml:space="preserve">Lưu Văn Hùng
</t>
  </si>
  <si>
    <t xml:space="preserve">Hoàng Văn Thanh
</t>
  </si>
  <si>
    <t xml:space="preserve">Phùng Văn Toàn
</t>
  </si>
  <si>
    <t xml:space="preserve">Đoàn Đức Lộc
</t>
  </si>
  <si>
    <t xml:space="preserve">Hoàng Văn Định
</t>
  </si>
  <si>
    <t xml:space="preserve">Trần Quang Trường
</t>
  </si>
  <si>
    <t xml:space="preserve">Hứa Xuân Hưng
</t>
  </si>
  <si>
    <t xml:space="preserve">Nguyễn Đức Dũng
</t>
  </si>
  <si>
    <t xml:space="preserve">Hoàng Văn Tuyến
</t>
  </si>
  <si>
    <t xml:space="preserve">Hoàng Văn Kỷ
</t>
  </si>
  <si>
    <t xml:space="preserve">Hoàng Văn Quyền
</t>
  </si>
  <si>
    <t xml:space="preserve">Lương Văn Tâm
</t>
  </si>
  <si>
    <t xml:space="preserve">Vũ Văn Tới
</t>
  </si>
  <si>
    <t xml:space="preserve">Phạm Đình Cường
</t>
  </si>
  <si>
    <t xml:space="preserve">Đàm Văn Xuyên
</t>
  </si>
  <si>
    <t xml:space="preserve">Chu Văn Thời
</t>
  </si>
  <si>
    <t xml:space="preserve">Lý Văn Hà
</t>
  </si>
  <si>
    <t xml:space="preserve">Phạm Ngọc Anh
</t>
  </si>
  <si>
    <t xml:space="preserve">Quách Thị Vẹn
</t>
  </si>
  <si>
    <t xml:space="preserve">Hoàng Thị Loan
</t>
  </si>
  <si>
    <t xml:space="preserve">Hà Minh Hải
</t>
  </si>
  <si>
    <t xml:space="preserve">Lý Văn Hùng
</t>
  </si>
  <si>
    <t xml:space="preserve">Trần Thị Huyền + Nguyễn Văn Tiếp
</t>
  </si>
  <si>
    <t xml:space="preserve">Hoàng Văn Đức
</t>
  </si>
  <si>
    <t xml:space="preserve">Đỗ Hồng Quân
</t>
  </si>
  <si>
    <t xml:space="preserve">Triệu Văn Xuyên
</t>
  </si>
  <si>
    <t xml:space="preserve">Bùi Tùng Thạch
</t>
  </si>
  <si>
    <t xml:space="preserve">Lưu Thị Hương
</t>
  </si>
  <si>
    <t xml:space="preserve">Hoàng Văn Hùng
</t>
  </si>
  <si>
    <t xml:space="preserve">Hà Văn Thảo (Tây)
</t>
  </si>
  <si>
    <t xml:space="preserve">Vương Văn Mến
</t>
  </si>
  <si>
    <t xml:space="preserve">Lý Văn Nam
</t>
  </si>
  <si>
    <t xml:space="preserve">Vũ Đình Hạ
</t>
  </si>
  <si>
    <t xml:space="preserve">Hà Văn Hữu
</t>
  </si>
  <si>
    <t xml:space="preserve">Lục Văn Cường (tức Lục Văn Tăng)
</t>
  </si>
  <si>
    <t>Nguyễn Văn
 Đồng</t>
  </si>
  <si>
    <t>Đặng Văn 
Tuấn</t>
  </si>
  <si>
    <t>Hứa Hồng 
THành</t>
  </si>
  <si>
    <t>Phương Văn Pậu 
và Hoàng Thị Phẩm</t>
  </si>
  <si>
    <t>723         09/7/2018</t>
  </si>
  <si>
    <t>25      05/10/2016</t>
  </si>
  <si>
    <t>561        9/4/2018</t>
  </si>
  <si>
    <t>722          09/7/2018</t>
  </si>
  <si>
    <t>121/QĐ-CCTHA
19/10/2017</t>
  </si>
  <si>
    <t>56
13/10/2015</t>
  </si>
  <si>
    <t>562
20/4/2016</t>
  </si>
  <si>
    <t>125
7/9/2017</t>
  </si>
  <si>
    <t>409
5/2/2018</t>
  </si>
  <si>
    <t>428
5/3/2018</t>
  </si>
  <si>
    <t>748
6/8/2018</t>
  </si>
  <si>
    <t>93/
20/10/2016</t>
  </si>
  <si>
    <t>135
19/10/2017</t>
  </si>
  <si>
    <t>257
18/12/2017</t>
  </si>
  <si>
    <t>273/QĐ-CCTHA
17/4/2014</t>
  </si>
  <si>
    <t>201/QĐ-CCTHA
18/2/2014</t>
  </si>
  <si>
    <t>915
9/8/16</t>
  </si>
  <si>
    <t>98
17/10/17</t>
  </si>
  <si>
    <t>149
25/10/17</t>
  </si>
  <si>
    <t>131
19/10/17</t>
  </si>
  <si>
    <t>444
5/3/18</t>
  </si>
  <si>
    <t>569
17/4/18</t>
  </si>
  <si>
    <t>134
14/01/2015</t>
  </si>
  <si>
    <t>445
5/3/18</t>
  </si>
  <si>
    <t>549
02/4/2018</t>
  </si>
  <si>
    <t>124 06/02/2007</t>
  </si>
  <si>
    <t>33  30/10/2009</t>
  </si>
  <si>
    <t>313  04/7/2012</t>
  </si>
  <si>
    <t>38 16/10/2012</t>
  </si>
  <si>
    <t>430 04/9/2013</t>
  </si>
  <si>
    <t>163 10/01/2014</t>
  </si>
  <si>
    <t>424 02/7/2014</t>
  </si>
  <si>
    <t>429 02/7/2014</t>
  </si>
  <si>
    <t>505 25/7/2014</t>
  </si>
  <si>
    <t>01 10/10/2014</t>
  </si>
  <si>
    <t>05 10/10/2014</t>
  </si>
  <si>
    <t>06 10/10/2014</t>
  </si>
  <si>
    <t>318 20/01/2016</t>
  </si>
  <si>
    <t>40                 23/10/2013</t>
  </si>
  <si>
    <t>104                19/11/2013</t>
  </si>
  <si>
    <t>288              08/5/2014</t>
  </si>
  <si>
    <t>172               09/12/2015</t>
  </si>
  <si>
    <t>362                             27/8/2012</t>
  </si>
  <si>
    <t>151   23/12/2013</t>
  </si>
  <si>
    <t>156   23/12/2013</t>
  </si>
  <si>
    <t>32   03/11/2014</t>
  </si>
  <si>
    <t>440    03/11/2016</t>
  </si>
  <si>
    <t>441   03/11/2016</t>
  </si>
  <si>
    <t>442    03/11/2016</t>
  </si>
  <si>
    <t>443   03/11/2016</t>
  </si>
  <si>
    <t>46 10/11/2009</t>
  </si>
  <si>
    <t>295   03/06/2013</t>
  </si>
  <si>
    <t>30  11/10/2017</t>
  </si>
  <si>
    <t>412   05/02/2018</t>
  </si>
  <si>
    <t>413   05/02/2018</t>
  </si>
  <si>
    <t>779  07/8/2018</t>
  </si>
  <si>
    <t xml:space="preserve">38                  24/11/2014 </t>
  </si>
  <si>
    <t>46                         01/10/2015</t>
  </si>
  <si>
    <t>167                   04/3/2011</t>
  </si>
  <si>
    <t>60              17/10/2016</t>
  </si>
  <si>
    <t>431                       03/8/2015</t>
  </si>
  <si>
    <t>130                   19/10/2017</t>
  </si>
  <si>
    <t>153                 01/11/2017</t>
  </si>
  <si>
    <t>212               23/11/2017</t>
  </si>
  <si>
    <t>618              24/5/2018</t>
  </si>
  <si>
    <t>275/QĐ-CTHADS ngày26/6/2018</t>
  </si>
  <si>
    <t>Phạm Thị Sơn</t>
  </si>
  <si>
    <t>273/QĐ-CTHADS ngày26/6/2018</t>
  </si>
  <si>
    <t>Vũ Kim Dung</t>
  </si>
  <si>
    <t>263/QĐ-THA ngày 11/6/2018</t>
  </si>
  <si>
    <t>186/QĐ-THA ngày26/02/2019</t>
  </si>
  <si>
    <t>Trần ánh Tuyết</t>
  </si>
  <si>
    <t>thọ</t>
  </si>
  <si>
    <t>thoa</t>
  </si>
  <si>
    <t>Tài</t>
  </si>
  <si>
    <t>hậu</t>
  </si>
  <si>
    <t>Đoàn</t>
  </si>
  <si>
    <t>Thoọ</t>
  </si>
  <si>
    <t>Thọ</t>
  </si>
  <si>
    <t>Hương</t>
  </si>
  <si>
    <t>Hậu</t>
  </si>
  <si>
    <t>tài</t>
  </si>
  <si>
    <t>Thoa</t>
  </si>
  <si>
    <t>329//QĐ-CTHADS ngày 07/8/2018</t>
  </si>
  <si>
    <t>Liêm</t>
  </si>
  <si>
    <t>Cty CP sản xuất TM Khanh Phương</t>
  </si>
  <si>
    <t>220/QĐ-CTHADS ngày 04/10/2016</t>
  </si>
  <si>
    <t>280/QĐ-CTHADS ngày 27/6/2018</t>
  </si>
  <si>
    <t>Đ</t>
  </si>
  <si>
    <t>T</t>
  </si>
  <si>
    <t>Nông Thanh Giang</t>
  </si>
  <si>
    <t>10/QĐ-CTHADS ngày 01/11/1995</t>
  </si>
  <si>
    <t>Hoàng Anh Tuấn</t>
  </si>
  <si>
    <t>92/QĐ-THA ngày20/4/2004</t>
  </si>
  <si>
    <t>Trần Bá Đức</t>
  </si>
  <si>
    <t>194/QĐ-CTHADS ngày 24/4/2018</t>
  </si>
  <si>
    <t>Hoàng văn Năm</t>
  </si>
  <si>
    <t>96/QĐ-CTHADS ngày17/8/2006</t>
  </si>
  <si>
    <t>234/QĐ-CTHADS ngày10/6/2005</t>
  </si>
  <si>
    <t>279/QĐ-CTHADS ngày 27/6/2018</t>
  </si>
  <si>
    <t>Nguyễn Văn Hân</t>
  </si>
  <si>
    <t>19/QĐ-CTHADS ngày 19/3/2019</t>
  </si>
  <si>
    <t>Cty SOMECO</t>
  </si>
  <si>
    <t>18/QĐ-CCTHA      24/10/2016</t>
  </si>
  <si>
    <t>77/QĐ-CCTHA    13/11/2015</t>
  </si>
  <si>
    <t>78/QĐ-CCTHA    13/11/2015</t>
  </si>
  <si>
    <t>34/QĐ-CCTHA    26/10/2015</t>
  </si>
  <si>
    <t>171/QĐ-CCTHA    01/4/2015</t>
  </si>
  <si>
    <t>90/QĐ-CCTHA    23/12/2013</t>
  </si>
  <si>
    <t>184/QĐ-CCTHA    03/6/2016</t>
  </si>
  <si>
    <t>11/QĐ-CCTHA    18/10/2017</t>
  </si>
  <si>
    <t>160/QĐ-CCTHA   02/6/2014</t>
  </si>
  <si>
    <t>96/QĐ-CCTHA    03/3/2017</t>
  </si>
  <si>
    <t>02/QĐ-CCTHA    04/10/2017</t>
  </si>
  <si>
    <t>Triệu Văn Phóng</t>
  </si>
  <si>
    <t>192/14-8-2018</t>
  </si>
  <si>
    <t>Hà Tiến Nam</t>
  </si>
  <si>
    <t>20/15-10-2018</t>
  </si>
  <si>
    <t>Đặng Thị Vui</t>
  </si>
  <si>
    <t>50/7-9-2000</t>
  </si>
  <si>
    <t>Nguyễn Thị Như Loan</t>
  </si>
  <si>
    <t>136/6-5-2015</t>
  </si>
  <si>
    <t>La Thị Hoàn</t>
  </si>
  <si>
    <t>39/6-11-2018</t>
  </si>
  <si>
    <t>Long Văn Huy</t>
  </si>
  <si>
    <t>183/4-7-2018</t>
  </si>
  <si>
    <t>Hoaàng Văn Quý</t>
  </si>
  <si>
    <t>31/1-1-2018</t>
  </si>
  <si>
    <t>La Văn Thượng</t>
  </si>
  <si>
    <t>155/16-5-2018</t>
  </si>
  <si>
    <t>Phùng Xuân Doanh</t>
  </si>
  <si>
    <t>129/4-4-2018</t>
  </si>
  <si>
    <t>Đinh Thị Bạch</t>
  </si>
  <si>
    <t>53/19-11-2018</t>
  </si>
  <si>
    <t>52/19-11-2019</t>
  </si>
  <si>
    <t>Chu Thị Dương</t>
  </si>
  <si>
    <t>50/16-11-2018</t>
  </si>
  <si>
    <t>Phùng Văn Thắng</t>
  </si>
  <si>
    <t>90/4-3-2019</t>
  </si>
  <si>
    <t>268, 14/5/2018</t>
  </si>
  <si>
    <t>400</t>
  </si>
  <si>
    <t>theo yêu cầu</t>
  </si>
  <si>
    <t xml:space="preserve">Hoàng Minh Hoài
</t>
  </si>
  <si>
    <t>607/QĐ-CCTHADS</t>
  </si>
  <si>
    <t xml:space="preserve">Hoàng Tuấn Anh ( tên gọi khác Công Anh)
</t>
  </si>
  <si>
    <t>608/QĐ-CCTHADS</t>
  </si>
  <si>
    <t xml:space="preserve">Nguyễn Tiến Thành
</t>
  </si>
  <si>
    <t>568/QĐ-CCTHADS</t>
  </si>
  <si>
    <t xml:space="preserve">Hoàng Anh Trưởng
</t>
  </si>
  <si>
    <t>474/QĐ-CCTHADS</t>
  </si>
  <si>
    <t xml:space="preserve">Nguyễn Thị Nương
</t>
  </si>
  <si>
    <t>462/QĐ-CCTHADS</t>
  </si>
  <si>
    <t xml:space="preserve">Nguyễn Tuấn Hoàn
</t>
  </si>
  <si>
    <t>465/QĐ-CCTHADS</t>
  </si>
  <si>
    <t xml:space="preserve">Ngô Dũng Tâm
</t>
  </si>
  <si>
    <t>371/QĐ-CCTHADS</t>
  </si>
  <si>
    <t>356/QĐ-CCTHADS</t>
  </si>
  <si>
    <t xml:space="preserve">Vũ Văn Công
</t>
  </si>
  <si>
    <t>290/QĐ-CCTHADS</t>
  </si>
  <si>
    <t xml:space="preserve">Tăng Thanh Hường
</t>
  </si>
  <si>
    <t>274/QĐ-CCTHADS</t>
  </si>
  <si>
    <t>251/QĐ-CCTHADS</t>
  </si>
  <si>
    <t xml:space="preserve">Vũ Hải Long
</t>
  </si>
  <si>
    <t>196/QĐ-CCTHADS</t>
  </si>
  <si>
    <t xml:space="preserve">Hứa Ngọc Mùi
</t>
  </si>
  <si>
    <t>151/QĐ-CCTHADS</t>
  </si>
  <si>
    <t xml:space="preserve">Nguyễn Hoàng Sơn
</t>
  </si>
  <si>
    <t>254/QĐ-CCTHADS</t>
  </si>
  <si>
    <t xml:space="preserve">Dương Hải Sơn
</t>
  </si>
  <si>
    <t>106/QĐ-CCTHADS</t>
  </si>
  <si>
    <t xml:space="preserve">Nông Thị Hải Dinh
</t>
  </si>
  <si>
    <t>888/QĐ-CCTHADS</t>
  </si>
  <si>
    <t xml:space="preserve">Phạm Thanh Nga
</t>
  </si>
  <si>
    <t>604/QĐ-CCTHADS</t>
  </si>
  <si>
    <t>602/QĐ-CCTHADS</t>
  </si>
  <si>
    <t xml:space="preserve">Hoàng Lê Bắc
</t>
  </si>
  <si>
    <t>34/QĐ-CCTHADS</t>
  </si>
  <si>
    <t xml:space="preserve">Đỗ Văn Thảo
</t>
  </si>
  <si>
    <t>04/QĐ-CCTHADS</t>
  </si>
  <si>
    <t xml:space="preserve">Hà MInh Quyết
</t>
  </si>
  <si>
    <t>238/QĐ-CCTHADS</t>
  </si>
  <si>
    <t xml:space="preserve">Hà Minh Quyết
</t>
  </si>
  <si>
    <t>775/QĐ-CCTHADS</t>
  </si>
  <si>
    <t xml:space="preserve">Trần Thanh Bình
</t>
  </si>
  <si>
    <t>477/QĐ-CCTHADS</t>
  </si>
  <si>
    <t xml:space="preserve">Nguyễn Thị Danh
</t>
  </si>
  <si>
    <t>37/QĐ-CCTHADS</t>
  </si>
  <si>
    <t>38/QĐ-CCTHADS</t>
  </si>
  <si>
    <t>39/QĐ-CCTHADS</t>
  </si>
  <si>
    <t>40/QĐ-CCTHADS</t>
  </si>
  <si>
    <t>36/QĐ-CCTHADS</t>
  </si>
  <si>
    <t xml:space="preserve">Nguyễn Tiến Dũng
</t>
  </si>
  <si>
    <t>482/QĐ-CCTHADS</t>
  </si>
  <si>
    <t xml:space="preserve">Nông Thị Thanh
</t>
  </si>
  <si>
    <t>25/QĐ-CCTHADS</t>
  </si>
  <si>
    <t>355/QĐ-CCTHADS</t>
  </si>
  <si>
    <t xml:space="preserve">Lê Thanh Thủy
</t>
  </si>
  <si>
    <t>448/QĐ-CCTHADS</t>
  </si>
  <si>
    <t xml:space="preserve">Chung Thị Ngọc
</t>
  </si>
  <si>
    <t>240/QĐ-CCTHADS</t>
  </si>
  <si>
    <t xml:space="preserve">Nguyễn Khắc Viện
</t>
  </si>
  <si>
    <t>164/QĐ-CCTHADS</t>
  </si>
  <si>
    <t xml:space="preserve">Hoàng Văn Thức
</t>
  </si>
  <si>
    <t>189/QĐ-CCTHADS</t>
  </si>
  <si>
    <t xml:space="preserve">Phùng Quang Tuấn
</t>
  </si>
  <si>
    <t xml:space="preserve">Trần Quốc Cường
</t>
  </si>
  <si>
    <t>423/QĐ-CCTHADS</t>
  </si>
  <si>
    <t>424/QĐ-CCTHADS</t>
  </si>
  <si>
    <t xml:space="preserve">Hoàng Văn Ngọc (Dũng)
</t>
  </si>
  <si>
    <t>409/QĐ-CCTHADS</t>
  </si>
  <si>
    <t xml:space="preserve">Mông Cao Biền
</t>
  </si>
  <si>
    <t>105/QĐ-CCTHADS</t>
  </si>
  <si>
    <t xml:space="preserve">Đinh Thị Tuyết Nhung
</t>
  </si>
  <si>
    <t>545/QĐ-CCTHADS</t>
  </si>
  <si>
    <t xml:space="preserve">Lương Tô Quý
</t>
  </si>
  <si>
    <t>70/QĐ-CCTHADS</t>
  </si>
  <si>
    <t xml:space="preserve">Nguyễn Thị Nghề
</t>
  </si>
  <si>
    <t>22/QĐ-CCTHADS</t>
  </si>
  <si>
    <t xml:space="preserve">Hoàng Thị Tuyết Lan
</t>
  </si>
  <si>
    <t>669/QĐ-CCTHADS</t>
  </si>
  <si>
    <t xml:space="preserve">Hoàng Lê Hoàn
</t>
  </si>
  <si>
    <t>103/QĐ-CCTHADS</t>
  </si>
  <si>
    <t xml:space="preserve">Nguyễn Thanh Hương
</t>
  </si>
  <si>
    <t xml:space="preserve">Nguyễn Thị Dung
</t>
  </si>
  <si>
    <t>130/QĐ-CCTHADS</t>
  </si>
  <si>
    <t xml:space="preserve">Phạm Hồng Thùy
</t>
  </si>
  <si>
    <t>282/QĐ-CCTHADS</t>
  </si>
  <si>
    <t xml:space="preserve">Mai Tiến Dương
</t>
  </si>
  <si>
    <t>452/QĐ-CCTHADS</t>
  </si>
  <si>
    <t xml:space="preserve">Triệu Thị Thanh Thúy
</t>
  </si>
  <si>
    <t>363/QĐ-CCTHADS</t>
  </si>
  <si>
    <t>275/QĐ-CCTHADS</t>
  </si>
  <si>
    <t xml:space="preserve">Nguyễn Trung Đức
</t>
  </si>
  <si>
    <t>949/QĐ-CCTHADS</t>
  </si>
  <si>
    <t>950/QĐ-CCTHADS</t>
  </si>
  <si>
    <t xml:space="preserve">Hoàng Minh Huệ
</t>
  </si>
  <si>
    <t>672/QĐ-CCTHADS</t>
  </si>
  <si>
    <t xml:space="preserve">Phạm Thị Đào
</t>
  </si>
  <si>
    <t>18/QĐ-CCTHADS</t>
  </si>
  <si>
    <t xml:space="preserve">Hoàng Thị Liên
</t>
  </si>
  <si>
    <t>835/QĐ-CCTHADS</t>
  </si>
  <si>
    <t xml:space="preserve">Trần Văn Hiếu
</t>
  </si>
  <si>
    <t>451/QĐ-CCTHADS</t>
  </si>
  <si>
    <t xml:space="preserve">Dương Văn Đức
</t>
  </si>
  <si>
    <t>172/QĐ-CCTHADS</t>
  </si>
  <si>
    <t xml:space="preserve">Nguyễn Quỳnh Anh
</t>
  </si>
  <si>
    <t>55/QĐ-CCTHADS</t>
  </si>
  <si>
    <t xml:space="preserve">Trần Thị Điển
</t>
  </si>
  <si>
    <t>277/QĐ-CCTHADS</t>
  </si>
  <si>
    <t xml:space="preserve">Ngô Thiệu Huấn
</t>
  </si>
  <si>
    <t>529/QĐ-CCTHADS</t>
  </si>
  <si>
    <t xml:space="preserve">Vũ Thị Độ
</t>
  </si>
  <si>
    <t>793/QĐ-CCTHADS</t>
  </si>
  <si>
    <t xml:space="preserve">Hoàng Văn Tiến
</t>
  </si>
  <si>
    <t>787/QĐ-CCTHADS</t>
  </si>
  <si>
    <t xml:space="preserve">Đoàn Ngọc Văn
</t>
  </si>
  <si>
    <t>90/QĐ-CCTHADS</t>
  </si>
  <si>
    <t xml:space="preserve">Tiến Mạnh Dũng
</t>
  </si>
  <si>
    <t>556/QĐ-CCTHADS</t>
  </si>
  <si>
    <t xml:space="preserve">Phạm Văn Bình
</t>
  </si>
  <si>
    <t>145/QĐ-CCTHADS</t>
  </si>
  <si>
    <t xml:space="preserve">Âu Văn Chung
</t>
  </si>
  <si>
    <t>753/QĐ-CCTHADS</t>
  </si>
  <si>
    <t xml:space="preserve">Mạc Văn Tuân
</t>
  </si>
  <si>
    <t>166/QĐ-CCTHADS</t>
  </si>
  <si>
    <t xml:space="preserve">Nguyễn Thanh Tùng + Đinh Kim Ngân
</t>
  </si>
  <si>
    <t>445/QĐ-CCTHADS</t>
  </si>
  <si>
    <t xml:space="preserve">Hoàng Văn Phúc
</t>
  </si>
  <si>
    <t>881/QĐ-CCTHADS</t>
  </si>
  <si>
    <t xml:space="preserve">Vũ Thị Phương Trang
</t>
  </si>
  <si>
    <t>146/QĐ-CCTHADS</t>
  </si>
  <si>
    <t xml:space="preserve">Lương Đình Tài
</t>
  </si>
  <si>
    <t>296/QĐ-CCTHADS</t>
  </si>
  <si>
    <t xml:space="preserve">Vy Thu Hằng
</t>
  </si>
  <si>
    <t>749/QĐ-CCTHADS</t>
  </si>
  <si>
    <t xml:space="preserve">Nguyễn Tuấn Anh
</t>
  </si>
  <si>
    <t>414/QĐ-CCTHADS</t>
  </si>
  <si>
    <t xml:space="preserve">Vi Hồng Quân
</t>
  </si>
  <si>
    <t>592/QĐ-CCTHADS</t>
  </si>
  <si>
    <t xml:space="preserve">Tạ Quốc Minh
</t>
  </si>
  <si>
    <t xml:space="preserve">Phạm Ngọc Thúy
</t>
  </si>
  <si>
    <t>150/QĐ-CCTHADS</t>
  </si>
  <si>
    <t xml:space="preserve">Hoàng Tiến
</t>
  </si>
  <si>
    <t>770/QĐ-CCTHADS</t>
  </si>
  <si>
    <t xml:space="preserve">Phùng Văn Hiếu
</t>
  </si>
  <si>
    <t>850/QĐ-CCTHADS</t>
  </si>
  <si>
    <t xml:space="preserve">Nguyễn Ngọc Phương
</t>
  </si>
  <si>
    <t>219/QĐ-CCTHADS</t>
  </si>
  <si>
    <t xml:space="preserve">Hồ Quốc Cường
</t>
  </si>
  <si>
    <t xml:space="preserve">Lê Bá Minh
</t>
  </si>
  <si>
    <t>392/QĐ-CCTHADS</t>
  </si>
  <si>
    <t xml:space="preserve">Hoàng Văn Cường
</t>
  </si>
  <si>
    <t>518/QĐ-CCTHADS</t>
  </si>
  <si>
    <t xml:space="preserve">Nguyễn Thị Thơm
</t>
  </si>
  <si>
    <t>56/QĐ-CCTHADS</t>
  </si>
  <si>
    <t xml:space="preserve">Nguyễn Huy Chiến
</t>
  </si>
  <si>
    <t>175/QĐ-CCTHADS</t>
  </si>
  <si>
    <t xml:space="preserve">La Văn Tước
</t>
  </si>
  <si>
    <t>791/QĐ-CCTHADS</t>
  </si>
  <si>
    <t xml:space="preserve">Bế Anh Tuấn
</t>
  </si>
  <si>
    <t>527/QĐ-CCTHADS</t>
  </si>
  <si>
    <t>507/QĐ-CCTHADS</t>
  </si>
  <si>
    <t>526/QĐ-CCTHADS</t>
  </si>
  <si>
    <t xml:space="preserve">Hoàng Thị Duyên
</t>
  </si>
  <si>
    <t>12/QĐ-CCTHADS</t>
  </si>
  <si>
    <t xml:space="preserve">Lê Viết Tuyên
</t>
  </si>
  <si>
    <t>278/QĐ-CCTHADS</t>
  </si>
  <si>
    <t xml:space="preserve">Hoàng Xuân Phương
</t>
  </si>
  <si>
    <t>464/QĐ-CCTHADS</t>
  </si>
  <si>
    <t xml:space="preserve">Phạm Phương Thảo
</t>
  </si>
  <si>
    <t>468/QĐ-CCTHADS</t>
  </si>
  <si>
    <t xml:space="preserve">Lê Hường Anh
</t>
  </si>
  <si>
    <t>539/QĐ-CCTHADS</t>
  </si>
  <si>
    <t xml:space="preserve">Đàm Hải Định
</t>
  </si>
  <si>
    <t>609/QĐ-CCTHADS</t>
  </si>
  <si>
    <t xml:space="preserve">Trần Thanh Long
</t>
  </si>
  <si>
    <t xml:space="preserve">Lê Thu Trang
</t>
  </si>
  <si>
    <t>188/QĐTHA</t>
  </si>
  <si>
    <t xml:space="preserve">Nguyễn Thị Hồng
</t>
  </si>
  <si>
    <t>751/QĐ-CCTHADS</t>
  </si>
  <si>
    <t xml:space="preserve">Lê Đức Chiến
</t>
  </si>
  <si>
    <t>169/QĐ-CCTHADS</t>
  </si>
  <si>
    <t>224/QĐ-CCTHADS</t>
  </si>
  <si>
    <t xml:space="preserve">Lành Văn Cháy
</t>
  </si>
  <si>
    <t xml:space="preserve">Lò Nguyệt Sắn
</t>
  </si>
  <si>
    <t>236/QĐ-CCTHADS</t>
  </si>
  <si>
    <t xml:space="preserve">Nguyễn Kim Hạnh
</t>
  </si>
  <si>
    <t xml:space="preserve">Hứa Hoàng Long
</t>
  </si>
  <si>
    <t>460/QĐ-CCTHADS</t>
  </si>
  <si>
    <t xml:space="preserve">Hoàng Văn Quý
</t>
  </si>
  <si>
    <t>557/QĐ-CCTHADS</t>
  </si>
  <si>
    <t xml:space="preserve">Công ty Cổ phần khai thác khoáng sản Hoàng Anh
</t>
  </si>
  <si>
    <t>553/QĐ-CCTHADS</t>
  </si>
  <si>
    <t xml:space="preserve">Lê Năm Châu
</t>
  </si>
  <si>
    <t>547/QĐ-CCTHADS</t>
  </si>
  <si>
    <t xml:space="preserve">Hấn Chắn Hồng
</t>
  </si>
  <si>
    <t>774/QĐ-CCTHADS</t>
  </si>
  <si>
    <t xml:space="preserve">Hoàng Văn Hiệp
</t>
  </si>
  <si>
    <t>98/QĐ-CCTHADS</t>
  </si>
  <si>
    <t xml:space="preserve">Nguyễn Thị Bích Thu
</t>
  </si>
  <si>
    <t>136/QĐ-CCTHADS</t>
  </si>
  <si>
    <t xml:space="preserve">Nguyễn Mai Hương
</t>
  </si>
  <si>
    <t>32/QĐ-CCTHADS</t>
  </si>
  <si>
    <t xml:space="preserve">Phạm Chí Hồ
</t>
  </si>
  <si>
    <t>299/QĐ-CCTHADS</t>
  </si>
  <si>
    <t xml:space="preserve">Phạm Văn Giang
</t>
  </si>
  <si>
    <t>317/QĐ-CCTHADS</t>
  </si>
  <si>
    <t xml:space="preserve">Lê Tiến Vinh
</t>
  </si>
  <si>
    <t>310/QĐ-CCTHADS</t>
  </si>
  <si>
    <t xml:space="preserve">Nông Hồng Sơn
</t>
  </si>
  <si>
    <t xml:space="preserve">Hoàng Trần Hồng
</t>
  </si>
  <si>
    <t>457/QĐ-CCTHADS</t>
  </si>
  <si>
    <t xml:space="preserve">Vũ Quang Vinh
</t>
  </si>
  <si>
    <t>458/QĐ-CCTHADS</t>
  </si>
  <si>
    <t xml:space="preserve">Ba A Đao
</t>
  </si>
  <si>
    <t>519/QĐ-CCTHADS</t>
  </si>
  <si>
    <t xml:space="preserve">Nguyễn Thị Hiền
</t>
  </si>
  <si>
    <t xml:space="preserve">Lục Viết Chiến
</t>
  </si>
  <si>
    <t>276/QĐ-CCTHADS</t>
  </si>
  <si>
    <t xml:space="preserve">Nguyễn Trung Ngọc
</t>
  </si>
  <si>
    <t>68/QĐ-CCTHADS</t>
  </si>
  <si>
    <t xml:space="preserve">Đoàn Thị Thoa
</t>
  </si>
  <si>
    <t>456/QĐ-CCTHADS</t>
  </si>
  <si>
    <t xml:space="preserve">Lành Văn Ba
</t>
  </si>
  <si>
    <t>08/QĐ-CCTHADS</t>
  </si>
  <si>
    <t xml:space="preserve">Vy Tuấn Phong
</t>
  </si>
  <si>
    <t>671/QĐ-CCTHADS</t>
  </si>
  <si>
    <t xml:space="preserve">Nguyễn Quang Tạo
</t>
  </si>
  <si>
    <t>606/QĐ-CCTHADS</t>
  </si>
  <si>
    <t xml:space="preserve">Hứa Trọng Hiếu
</t>
  </si>
  <si>
    <t>542/QĐ-CCTHADS</t>
  </si>
  <si>
    <t xml:space="preserve">Công ty CP Công Nghệ và thương mại - Nhật Anh.
</t>
  </si>
  <si>
    <t>421/QĐ-CCTHADS</t>
  </si>
  <si>
    <t xml:space="preserve">Trần Bảo Tín
</t>
  </si>
  <si>
    <t>543/QĐ-CCTHADS</t>
  </si>
  <si>
    <t xml:space="preserve">Hà Văn Hội
</t>
  </si>
  <si>
    <t xml:space="preserve">Nguyễn Thị Oanh
</t>
  </si>
  <si>
    <t>15/QĐ-CCTHADS</t>
  </si>
  <si>
    <t xml:space="preserve">Nguyễn Văn Thuyết
</t>
  </si>
  <si>
    <t>619/QĐ-CCTHADS</t>
  </si>
  <si>
    <t xml:space="preserve">Tạ Trung Thành
</t>
  </si>
  <si>
    <t>163/QĐ-CCTHADS</t>
  </si>
  <si>
    <t xml:space="preserve">Nguyễn Đức Thiện
</t>
  </si>
  <si>
    <t>797/QĐ-CCTHADS</t>
  </si>
  <si>
    <t xml:space="preserve">Đặng Sỹ Tuyn
</t>
  </si>
  <si>
    <t>21/QĐ-CCTHADS</t>
  </si>
  <si>
    <t xml:space="preserve">Nguyễn Lương Thiện
</t>
  </si>
  <si>
    <t>13/QĐ-CCTHADS</t>
  </si>
  <si>
    <t xml:space="preserve">Nông Thị Oanh
</t>
  </si>
  <si>
    <t>86/QĐ-CCTHADS</t>
  </si>
  <si>
    <t xml:space="preserve">Lê Thị Thanh Hải
</t>
  </si>
  <si>
    <t xml:space="preserve">Bế Thị Minh
</t>
  </si>
  <si>
    <t>713/QĐ-CCTHADS</t>
  </si>
  <si>
    <t xml:space="preserve">Hoàng Đại Dương
</t>
  </si>
  <si>
    <t>10/QĐ-CCTHADS</t>
  </si>
  <si>
    <t xml:space="preserve">Trần Thị Nhâm (tên gọi khác Trần Thị Hiền)
</t>
  </si>
  <si>
    <t>283/QĐ-CCTHADS</t>
  </si>
  <si>
    <t xml:space="preserve">Vũ Huy Thành
</t>
  </si>
  <si>
    <t>313/QĐ-CCTHADS</t>
  </si>
  <si>
    <t xml:space="preserve">Hà Thị Kim Anh
</t>
  </si>
  <si>
    <t>567/QĐ-CCTHADS</t>
  </si>
  <si>
    <t>217/QĐ-CCTHADS</t>
  </si>
  <si>
    <t xml:space="preserve">Trương Phúc Sình
</t>
  </si>
  <si>
    <t>695/QĐ-CCTHADS</t>
  </si>
  <si>
    <t xml:space="preserve">Tạ Văn Long
</t>
  </si>
  <si>
    <t>30/QĐ-CCTHADS</t>
  </si>
  <si>
    <t xml:space="preserve">Nông Ngọc Khánh
</t>
  </si>
  <si>
    <t>228/QĐ-CCTHADS</t>
  </si>
  <si>
    <t xml:space="preserve">Nguyễn Khắc Thịnh
</t>
  </si>
  <si>
    <t>45/QĐ-CCTHADS</t>
  </si>
  <si>
    <t xml:space="preserve">Lương Minh Phương + Bằng
</t>
  </si>
  <si>
    <t>256/QĐ-CCTHADS</t>
  </si>
  <si>
    <t xml:space="preserve">Nguyễn Thị Lê
</t>
  </si>
  <si>
    <t>05/QĐ-CCTHADS</t>
  </si>
  <si>
    <t xml:space="preserve">Vi Thành Dũng
</t>
  </si>
  <si>
    <t>447/QĐ-CCTHADS</t>
  </si>
  <si>
    <t xml:space="preserve">Phạm Văn Yến
</t>
  </si>
  <si>
    <t>143/QĐ-CCTHADS</t>
  </si>
  <si>
    <t xml:space="preserve">Nguyễn Mai Thắng
</t>
  </si>
  <si>
    <t>16/QĐ-CCTHADS</t>
  </si>
  <si>
    <t xml:space="preserve">Dương Anh Toàn ( Sắn)
</t>
  </si>
  <si>
    <t>426/QĐ-CCTHADS</t>
  </si>
  <si>
    <t xml:space="preserve">Dư Quỳnh Anh
</t>
  </si>
  <si>
    <t>124/QĐ-CCTHADS</t>
  </si>
  <si>
    <t xml:space="preserve">Mông Thị Sấm
</t>
  </si>
  <si>
    <t>734/QĐ-CCTHADS</t>
  </si>
  <si>
    <t xml:space="preserve">Phạm Thị Sự
</t>
  </si>
  <si>
    <t xml:space="preserve">Nguyễn Trung Trường+ Nguyễn Thị Yến
</t>
  </si>
  <si>
    <t>252/QĐ-CCTHADS</t>
  </si>
  <si>
    <t xml:space="preserve">Vi Đức Đại
</t>
  </si>
  <si>
    <t>792/QĐ-CCTHADS</t>
  </si>
  <si>
    <t xml:space="preserve">Lào Thị Hiền
</t>
  </si>
  <si>
    <t>99/QĐ-CCTHADS</t>
  </si>
  <si>
    <t xml:space="preserve">Phạm Văn Sơn
</t>
  </si>
  <si>
    <t>696/QĐ-CCTHADS</t>
  </si>
  <si>
    <t xml:space="preserve">Phạm Tuấn Đạt
</t>
  </si>
  <si>
    <t xml:space="preserve">Ma Văn Lý
</t>
  </si>
  <si>
    <t>273/QĐ-CCTHADS</t>
  </si>
  <si>
    <t xml:space="preserve">Lưu Thị Hòa
</t>
  </si>
  <si>
    <t>07/QĐ-CCTHADS</t>
  </si>
  <si>
    <t xml:space="preserve">Lương A Nhặng
</t>
  </si>
  <si>
    <t xml:space="preserve">Trịnh Hồng Điệp
</t>
  </si>
  <si>
    <t>420/QĐ-CCTHADS</t>
  </si>
  <si>
    <t xml:space="preserve">Long Minh Tâm
</t>
  </si>
  <si>
    <t xml:space="preserve">Nguyễn Minh Tuân
</t>
  </si>
  <si>
    <t>19/QĐ-CCTHADS</t>
  </si>
  <si>
    <t xml:space="preserve">Nguyễn Thị Xuân
</t>
  </si>
  <si>
    <t>17/QĐ-CCTHADS</t>
  </si>
  <si>
    <t xml:space="preserve">Đào Quốc Dũng
</t>
  </si>
  <si>
    <t>314/QĐ-CCTHADS</t>
  </si>
  <si>
    <t xml:space="preserve">Lương Văn Nín
</t>
  </si>
  <si>
    <t xml:space="preserve">Đinh Đức Hậu
</t>
  </si>
  <si>
    <t>419/QĐ-CCTHADS</t>
  </si>
  <si>
    <t xml:space="preserve">Vy Văn Trung
</t>
  </si>
  <si>
    <t>479/QĐ-CCTHADS</t>
  </si>
  <si>
    <t xml:space="preserve">Đào Quang Hải
</t>
  </si>
  <si>
    <t>165/QĐ-CCTHADS</t>
  </si>
  <si>
    <t xml:space="preserve">Nguyễn Thùy Linh
</t>
  </si>
  <si>
    <t xml:space="preserve">Bế Hồng Minh
</t>
  </si>
  <si>
    <t>69/QĐ-CCTHADS</t>
  </si>
  <si>
    <t xml:space="preserve">Công Ty XNK Đạt Anh
</t>
  </si>
  <si>
    <t xml:space="preserve">Đổng Thế Bằng
</t>
  </si>
  <si>
    <t>430/QĐ-CCTHADS</t>
  </si>
  <si>
    <t xml:space="preserve">Nguyễn Minh Tuấn
</t>
  </si>
  <si>
    <t>23/QĐ-CCTHADS</t>
  </si>
  <si>
    <t xml:space="preserve">Hoàng Văn Vịnh
</t>
  </si>
  <si>
    <t>735/QĐ-CCTHADS</t>
  </si>
  <si>
    <t xml:space="preserve">Nguyễn Văn Trung
</t>
  </si>
  <si>
    <t>558/QĐ-CCTHADS</t>
  </si>
  <si>
    <t xml:space="preserve">Trần Duy Ngọc
</t>
  </si>
  <si>
    <t>616/QĐ-CCTHADS</t>
  </si>
  <si>
    <t xml:space="preserve">Tô Bích Liên
</t>
  </si>
  <si>
    <t xml:space="preserve">Phạm Vũ Thành
</t>
  </si>
  <si>
    <t>1020/QĐ-CCTHADS</t>
  </si>
  <si>
    <t xml:space="preserve">Lâm Thúy Hường
</t>
  </si>
  <si>
    <t>927/QĐ-CCTHADS</t>
  </si>
  <si>
    <t xml:space="preserve">Lê Thị Tám
</t>
  </si>
  <si>
    <t xml:space="preserve">Nguyễn Văn Hải và bà Nguyễn Hải Yến
</t>
  </si>
  <si>
    <t xml:space="preserve">Nguyễn Minh Huệ
</t>
  </si>
  <si>
    <t>638/QĐ-CCTHADS</t>
  </si>
  <si>
    <t xml:space="preserve">Đặng Thị Quyên (tên gọi khác Mai)
</t>
  </si>
  <si>
    <t>297/QĐ-CCTHADS</t>
  </si>
  <si>
    <t xml:space="preserve">Trần Văn Tuấn
</t>
  </si>
  <si>
    <t>14/QĐ-CCTHADS</t>
  </si>
  <si>
    <t xml:space="preserve">Nguyễn Anh Đức
</t>
  </si>
  <si>
    <t>100/QĐ-CCTHADS</t>
  </si>
  <si>
    <t xml:space="preserve">Nguyễn Trọng Hiếu
</t>
  </si>
  <si>
    <t>785/QĐ-CCTHADS</t>
  </si>
  <si>
    <t xml:space="preserve">Dương Anh Toàn
</t>
  </si>
  <si>
    <t xml:space="preserve">Nguyễn Trường Sơn
</t>
  </si>
  <si>
    <t>784/QĐ-CCTHADS</t>
  </si>
  <si>
    <t xml:space="preserve">Tăng Thị Thanh
</t>
  </si>
  <si>
    <t>550/QĐ-CCTHADS</t>
  </si>
  <si>
    <t>551/QĐ-CCTHADS</t>
  </si>
  <si>
    <t>552/QĐ-CCTHADS</t>
  </si>
  <si>
    <t>548/QĐ-CCTHADS</t>
  </si>
  <si>
    <t>549/QĐ-CCTHADS</t>
  </si>
  <si>
    <t>247/QĐ-CCTHADS</t>
  </si>
  <si>
    <t>776/QĐ-CCTHADS</t>
  </si>
  <si>
    <t>777/QĐ-CCTHADS</t>
  </si>
  <si>
    <t>779/QĐ-CCTHADS</t>
  </si>
  <si>
    <t>778/QĐ-CCTHADS</t>
  </si>
  <si>
    <t xml:space="preserve">Triệu Thị Vân
</t>
  </si>
  <si>
    <t>729/QĐ-CCTHADS</t>
  </si>
  <si>
    <t xml:space="preserve">Đỗ Mạnh Tường
</t>
  </si>
  <si>
    <t>730/QĐ-CCTHADS</t>
  </si>
  <si>
    <t>755/QĐ-CCTHADS</t>
  </si>
  <si>
    <t xml:space="preserve">Linh Văn Vàng ( Thổ)
</t>
  </si>
  <si>
    <t>174/QĐ-CCTHADS</t>
  </si>
  <si>
    <t>1033/QĐ-CCTHADS</t>
  </si>
  <si>
    <t xml:space="preserve">Nguyễn Trường Phi
</t>
  </si>
  <si>
    <t xml:space="preserve">Đàm Văn Khôi
</t>
  </si>
  <si>
    <t>504/QĐ-CCTHA</t>
  </si>
  <si>
    <t>684/QĐ-CCTHADS</t>
  </si>
  <si>
    <t>685/QĐ-CCTHADS</t>
  </si>
  <si>
    <t>686/QĐ-CCTHADS</t>
  </si>
  <si>
    <t xml:space="preserve">Trịnh Kim Thanh
</t>
  </si>
  <si>
    <t>636/QĐ-CCTHADS</t>
  </si>
  <si>
    <t xml:space="preserve">Hoàng Thị Hằng
</t>
  </si>
  <si>
    <t>615/QĐ-CCTHADS</t>
  </si>
  <si>
    <t xml:space="preserve">Đặng Thị Lê
</t>
  </si>
  <si>
    <t>96/QĐ-CCTHADS</t>
  </si>
  <si>
    <t>114/QĐ-CCTHADS</t>
  </si>
  <si>
    <t>97/QĐ-CCTHADS</t>
  </si>
  <si>
    <t>95/QĐ-CCTHADS</t>
  </si>
  <si>
    <t xml:space="preserve">Hoàng Thùy Biên
</t>
  </si>
  <si>
    <t>739/QĐ-CCTHADS</t>
  </si>
  <si>
    <t xml:space="preserve">Nguyễn Thị Hương
</t>
  </si>
  <si>
    <t>747/QĐ-CCTHADS</t>
  </si>
  <si>
    <t xml:space="preserve">Nguyễn Văn Hải
</t>
  </si>
  <si>
    <t>744/QĐ-CCTHADS</t>
  </si>
  <si>
    <t xml:space="preserve">Lê Hoàng Tuyến
</t>
  </si>
  <si>
    <t>693/QĐ-CCTHADS</t>
  </si>
  <si>
    <t xml:space="preserve">Trần Văn KHởi
</t>
  </si>
  <si>
    <t xml:space="preserve">Phạm Thị Hồng Thủy
</t>
  </si>
  <si>
    <t>641/QĐ-CCTHADS</t>
  </si>
  <si>
    <t>407/QĐ-CCTHADS</t>
  </si>
  <si>
    <t xml:space="preserve">Nguyễn Văn Luân (Luông)
</t>
  </si>
  <si>
    <t>121/QĐ-CCTHADS</t>
  </si>
  <si>
    <t xml:space="preserve">Lê Bá Dũng (Cọ)
</t>
  </si>
  <si>
    <t>222/QĐ-CCTHADS</t>
  </si>
  <si>
    <t xml:space="preserve">Nguyễn Thị Thủy
</t>
  </si>
  <si>
    <t xml:space="preserve">Nguyễn Văn Quang
</t>
  </si>
  <si>
    <t xml:space="preserve">Nguyễn Văn Thưởng
</t>
  </si>
  <si>
    <t>750/QĐ-CCTHADS</t>
  </si>
  <si>
    <t xml:space="preserve">Đoàn Thị Thảo
</t>
  </si>
  <si>
    <t xml:space="preserve">Hoàng Thị Hiền
</t>
  </si>
  <si>
    <t>649/QĐ-CCTHADS</t>
  </si>
  <si>
    <t xml:space="preserve">Lý Anh Hoàng
</t>
  </si>
  <si>
    <t>405/QĐ-CCTHADS</t>
  </si>
  <si>
    <t xml:space="preserve">Trần Thị Hiển
</t>
  </si>
  <si>
    <t>120/QĐ-CCTHADS</t>
  </si>
  <si>
    <t xml:space="preserve">Đinh Vũ Duy
</t>
  </si>
  <si>
    <t>546/QĐ-CCTHADS</t>
  </si>
  <si>
    <t xml:space="preserve">Hoàng Minh Lan
</t>
  </si>
  <si>
    <t xml:space="preserve">Lê Văn Chính
</t>
  </si>
  <si>
    <t>683/QĐ-CCTHADS</t>
  </si>
  <si>
    <t xml:space="preserve">Trần Tuấn Anh
</t>
  </si>
  <si>
    <t>104/QĐ-CCTHADS</t>
  </si>
  <si>
    <t xml:space="preserve">Hoàng Văn Thoại
</t>
  </si>
  <si>
    <t>216/QĐ-CCTHADS</t>
  </si>
  <si>
    <t xml:space="preserve">Bùi Quỳnh Trang
</t>
  </si>
  <si>
    <t>109/QĐ-CCTHADS</t>
  </si>
  <si>
    <t xml:space="preserve">Dương Mai Hường
</t>
  </si>
  <si>
    <t>281/QĐ-CCTHADS</t>
  </si>
  <si>
    <t xml:space="preserve">Lê Văn Nguyên
</t>
  </si>
  <si>
    <t>285/QĐ-CCTHADS</t>
  </si>
  <si>
    <t>242/QĐ-CCTHADS</t>
  </si>
  <si>
    <t xml:space="preserve">Hồ Công Phú
</t>
  </si>
  <si>
    <t xml:space="preserve">Đổng Thị Thanh Hà
</t>
  </si>
  <si>
    <t>361/QĐ-CCTHADS</t>
  </si>
  <si>
    <t xml:space="preserve">Đỗ Trọng Khánh
</t>
  </si>
  <si>
    <t>623/QĐ-CCTHADS</t>
  </si>
  <si>
    <t xml:space="preserve">Triệu Duy Hưng
</t>
  </si>
  <si>
    <t>705/QĐ-CCTHADS</t>
  </si>
  <si>
    <t xml:space="preserve">Công ty cổ phần Lộc Tiên Sơn
</t>
  </si>
  <si>
    <t>75/QĐ-CCTHADS</t>
  </si>
  <si>
    <t xml:space="preserve">Đào Doãn Lợi
</t>
  </si>
  <si>
    <t>876/QĐ-CCTHADS</t>
  </si>
  <si>
    <t xml:space="preserve">Vi Như Hiệp
</t>
  </si>
  <si>
    <t>287/QĐ-CCTHADS</t>
  </si>
  <si>
    <t xml:space="preserve">Phan Vũ Kông
</t>
  </si>
  <si>
    <t>525/QĐ-CCTHADS</t>
  </si>
  <si>
    <t>723/QĐ-CCTHADS</t>
  </si>
  <si>
    <t xml:space="preserve">Nông Khánh Thuận
</t>
  </si>
  <si>
    <t xml:space="preserve">Hoàng Văn Đủ
</t>
  </si>
  <si>
    <t>138/QĐ-CCTHADS</t>
  </si>
  <si>
    <t xml:space="preserve">Phạm Thị Minh (tức Tròn)
</t>
  </si>
  <si>
    <t>170/QĐ-CCTHADS</t>
  </si>
  <si>
    <t xml:space="preserve">Hoàng Thu Huyền
</t>
  </si>
  <si>
    <t>590/QĐ-CCTHADS</t>
  </si>
  <si>
    <t xml:space="preserve">Hoàng Văn Phúc (Cẩu)
</t>
  </si>
  <si>
    <t>439/QĐ-CCTHADS</t>
  </si>
  <si>
    <t xml:space="preserve">Nguyễn Thị Kim
</t>
  </si>
  <si>
    <t>416/QĐ-CCTHADS</t>
  </si>
  <si>
    <t xml:space="preserve">Nguyễn Văn Vinh
</t>
  </si>
  <si>
    <t>09/QĐ-CCTHADS</t>
  </si>
  <si>
    <t xml:space="preserve">Nông Thị Liên
</t>
  </si>
  <si>
    <t xml:space="preserve">Liễu Thu Hương
</t>
  </si>
  <si>
    <t xml:space="preserve">Vy Tuấn Minh
</t>
  </si>
  <si>
    <t>352/QĐ-CCTHADS</t>
  </si>
  <si>
    <t xml:space="preserve">Nguyễn Minh Tiến (Thao)
</t>
  </si>
  <si>
    <t>1019/QĐ-CCTHADS</t>
  </si>
  <si>
    <t>89/QĐ-CCTHADS</t>
  </si>
  <si>
    <t>335/QĐ-CCTHADS</t>
  </si>
  <si>
    <t xml:space="preserve">Hà Thị Mạch
</t>
  </si>
  <si>
    <t>346/QĐ-CCTHADS</t>
  </si>
  <si>
    <t xml:space="preserve">Hoàng Văn Lục (Cộc)
</t>
  </si>
  <si>
    <t>110/QĐ-CCTHADS</t>
  </si>
  <si>
    <t xml:space="preserve">Chu Đức Hanh
</t>
  </si>
  <si>
    <t>478/QĐ-CCTHADS</t>
  </si>
  <si>
    <t>Công ty Đạt Anh</t>
  </si>
  <si>
    <t xml:space="preserve">Hà Hồng Anh
</t>
  </si>
  <si>
    <t>35/QĐ-CCTHADS</t>
  </si>
  <si>
    <t xml:space="preserve">Đặng Minh Châu (Liên Toác, Hương)
</t>
  </si>
  <si>
    <t>613/QĐ-CCTHADS</t>
  </si>
  <si>
    <t xml:space="preserve">Triệu Quang Đàm+ Dung
</t>
  </si>
  <si>
    <t xml:space="preserve">Phạm Tiến Lam
</t>
  </si>
  <si>
    <t>516/QĐ-CCTHADS</t>
  </si>
  <si>
    <t xml:space="preserve">Hoàng Thế Anh
</t>
  </si>
  <si>
    <t>884/QĐ-CCTHADS</t>
  </si>
  <si>
    <t>345/QĐ-CCTHADS</t>
  </si>
  <si>
    <t xml:space="preserve">Ngô Đức Thịnh
</t>
  </si>
  <si>
    <t>523/QĐ-CCTHADS</t>
  </si>
  <si>
    <t xml:space="preserve">Lê Xuân Trường
</t>
  </si>
  <si>
    <t>622/QĐ-CCTHADS</t>
  </si>
  <si>
    <t xml:space="preserve">Hoàng Thị Chi
</t>
  </si>
  <si>
    <t>689/QĐ-CCTHADS</t>
  </si>
  <si>
    <t xml:space="preserve">Chu Song Tùng Lâm
</t>
  </si>
  <si>
    <t>690/QĐ-CCTHADS</t>
  </si>
  <si>
    <t>733/QĐ-CCTHADS</t>
  </si>
  <si>
    <t xml:space="preserve">Sầm Ngọc Tú
</t>
  </si>
  <si>
    <t xml:space="preserve">Phạm Thị Thư
</t>
  </si>
  <si>
    <t>726/QĐ-CCTHADS</t>
  </si>
  <si>
    <t xml:space="preserve">Lê Thị Xuân Thủy
</t>
  </si>
  <si>
    <t>591/QĐ-CCTHADS</t>
  </si>
  <si>
    <t xml:space="preserve">Đỗ Thị Giang
</t>
  </si>
  <si>
    <t>79/QĐ-CCTHADS</t>
  </si>
  <si>
    <t>887/QĐ-CCTHADS</t>
  </si>
  <si>
    <t xml:space="preserve">Nguyễn Văn Tuấn
</t>
  </si>
  <si>
    <t>117/QĐ-CCTHADS</t>
  </si>
  <si>
    <t xml:space="preserve">Phùng Mạnh Doanh
</t>
  </si>
  <si>
    <t>211/QĐ-CCTHADS</t>
  </si>
  <si>
    <t xml:space="preserve">Hoàng Thị Thu Trang
</t>
  </si>
  <si>
    <t>541/QĐ-CCTHADS</t>
  </si>
  <si>
    <t xml:space="preserve">Vũ Trường Kháng
</t>
  </si>
  <si>
    <t>60/QĐ-CCTHADS</t>
  </si>
  <si>
    <t xml:space="preserve">La Thành Luân
</t>
  </si>
  <si>
    <t>721/QĐ-CCTHADS</t>
  </si>
  <si>
    <t>987/QĐ-CCTHADS</t>
  </si>
  <si>
    <t xml:space="preserve">Vy Văn Quang+Lập
</t>
  </si>
  <si>
    <t>342/QĐ-CCTHADS</t>
  </si>
  <si>
    <t xml:space="preserve">Vũ Thành Long
</t>
  </si>
  <si>
    <t>635/QĐ-CCTHADS</t>
  </si>
  <si>
    <t>1036/QĐ-CCTHADS</t>
  </si>
  <si>
    <t xml:space="preserve">Lương Mạnh Hùng
</t>
  </si>
  <si>
    <t>1024/QĐ-CCTHADS</t>
  </si>
  <si>
    <t xml:space="preserve">Lò Nguyệt Sắn ( Lò Thị Hương)
</t>
  </si>
  <si>
    <t>1023/QĐ-CCTHADS</t>
  </si>
  <si>
    <t xml:space="preserve">Hoàng Thị Minh
</t>
  </si>
  <si>
    <t>1021/QĐ-CCTHADS</t>
  </si>
  <si>
    <t>11/QĐ-CTHADS ngày22/02/2017</t>
  </si>
  <si>
    <t>Số 32/QĐ-THA,5/7/2000</t>
  </si>
  <si>
    <t>Số 31/QĐ-THA,5/7/2001</t>
  </si>
  <si>
    <t>Số 33/QĐ-THA,5/7/2002</t>
  </si>
  <si>
    <t>Số 101/QĐ-THA,5/11/1999</t>
  </si>
  <si>
    <t xml:space="preserve">Nông Văn Hiếu </t>
  </si>
  <si>
    <t>Số 13/QĐ-THA,01/10/2014</t>
  </si>
  <si>
    <t>Số 2/QĐ-THA,01/10/2010</t>
  </si>
  <si>
    <t>Số: 251/QĐ-THA, 04/5/2019</t>
  </si>
  <si>
    <t xml:space="preserve">Nguyễn Trung Cương </t>
  </si>
  <si>
    <t>Số10/QĐ-THA,11/1/2007</t>
  </si>
  <si>
    <t>Số152/QĐ-THA,03/10/2012</t>
  </si>
  <si>
    <t>Số42/QĐ-THA,18/8/2006</t>
  </si>
  <si>
    <t xml:space="preserve">Mạc Hạ Hiên </t>
  </si>
  <si>
    <t>Số198/QĐ-THA,03/8/2015</t>
  </si>
  <si>
    <t>Số 02/QĐ-THA,03/10/2013</t>
  </si>
  <si>
    <t>Số 88/QĐ-THA,3/3/2014</t>
  </si>
  <si>
    <t xml:space="preserve">Nguyễn Thanh Tuyền </t>
  </si>
  <si>
    <t>Số 54/QĐ-THA,16/2/2011</t>
  </si>
  <si>
    <t>Số18/QĐ-THA,7/11/2011</t>
  </si>
  <si>
    <t xml:space="preserve">Trần Anh Tuấn </t>
  </si>
  <si>
    <t>Số18/QĐ-THA,7/11/2014</t>
  </si>
  <si>
    <t xml:space="preserve">Trần Thị Tính </t>
  </si>
  <si>
    <t>Số120/QĐ-THA,7/4/2014</t>
  </si>
  <si>
    <t>Nguyễn Văn Huấn</t>
  </si>
  <si>
    <t>Số 48/QĐ-THA,09/11/2018</t>
  </si>
  <si>
    <t>Số 129/QĐ-THA, 04/4/2017</t>
  </si>
  <si>
    <t xml:space="preserve">Triệu Văn Thành </t>
  </si>
  <si>
    <t>Số 68/QĐ-THA,11/3/2013</t>
  </si>
  <si>
    <t>Số 69/QĐ-THA,11/3/2013</t>
  </si>
  <si>
    <t xml:space="preserve">Đặng Văn Dũng </t>
  </si>
  <si>
    <t>Số 52/QĐ-THA,8/1/2013</t>
  </si>
  <si>
    <t>Trần Văn Huấn</t>
  </si>
  <si>
    <t>Số 94/QĐ-THA,17/2/2017</t>
  </si>
  <si>
    <t xml:space="preserve">Nguyễn Minh Tuấn </t>
  </si>
  <si>
    <t>Số117/QĐ-THA,3/6/2012</t>
  </si>
  <si>
    <t xml:space="preserve">Đàm Việt Dũng </t>
  </si>
  <si>
    <t>Số 76/QĐ-THA,11/3/2013</t>
  </si>
  <si>
    <t xml:space="preserve">Nguyễn Văn Chiến </t>
  </si>
  <si>
    <t>Số 33/QĐ-THA,21/10/2014</t>
  </si>
  <si>
    <t>Số115/QĐ-THA,19/1/2015</t>
  </si>
  <si>
    <t xml:space="preserve">Nguyễn Minh Dũng </t>
  </si>
  <si>
    <t>Số 210/QĐ-THA,3/9/2015</t>
  </si>
  <si>
    <t>Nông Trần Định</t>
  </si>
  <si>
    <t>Số 196/QĐ-THA, 25/5/2017</t>
  </si>
  <si>
    <t xml:space="preserve">Vương Văn Đạo </t>
  </si>
  <si>
    <t>Số 11/QĐ-THA,5/5/2011</t>
  </si>
  <si>
    <t>Chu Hồng Cường</t>
  </si>
  <si>
    <t>Số 91/QĐ-THA,22/1/2016</t>
  </si>
  <si>
    <t>Số 98/QĐ-THA,15/2/2016</t>
  </si>
  <si>
    <t xml:space="preserve">Nông Công Thành </t>
  </si>
  <si>
    <t>Số 218/QĐ-THA,22/7/2016</t>
  </si>
  <si>
    <t>Số184/QĐ-THA,23/5/2016</t>
  </si>
  <si>
    <t>Cung Văn Minh</t>
  </si>
  <si>
    <t>Số79/QĐ-THA,6/1/2017</t>
  </si>
  <si>
    <t>Trần Văn Hùng</t>
  </si>
  <si>
    <t>Yêu cầu</t>
  </si>
  <si>
    <t>Số78/QĐ-THA,6/11/2017</t>
  </si>
  <si>
    <t xml:space="preserve">Bàn Văn An </t>
  </si>
  <si>
    <t>Số106/QĐ-THA,6/11/2017</t>
  </si>
  <si>
    <t>Số34/QĐ-THA,10/11/2016</t>
  </si>
  <si>
    <t>Số 185/QĐ-THA,23/6/2016</t>
  </si>
  <si>
    <t>Mộ A Xô</t>
  </si>
  <si>
    <t>Số 93/QĐ-THA,17/2/2017</t>
  </si>
  <si>
    <t>Số33/QĐ-THA,2/11/2017</t>
  </si>
  <si>
    <t>Đinh Thị Nga</t>
  </si>
  <si>
    <t>Số 242/QĐ-THA,23/8/2016</t>
  </si>
  <si>
    <t>Số 221/QĐ-THA,26/6/2017</t>
  </si>
  <si>
    <t>Số 167/QĐ-THA,3/5/2017</t>
  </si>
  <si>
    <t>Số 214/QĐ-THA,01/6/2018</t>
  </si>
  <si>
    <t>Số 102/QĐ-THA,01/11/2017</t>
  </si>
  <si>
    <t>Số216/QĐ-THA,01/7/2017</t>
  </si>
  <si>
    <t>Số 135/QĐ-THA,4/4/2017</t>
  </si>
  <si>
    <t>Số78/QĐ-THA,6/12/2017</t>
  </si>
  <si>
    <t>Số 54/QĐ-THA,01/11/2017</t>
  </si>
  <si>
    <t>Số98/QĐ-THA,25/12/2017</t>
  </si>
  <si>
    <t>Số131/QĐ-THA,5/2/2018</t>
  </si>
  <si>
    <t xml:space="preserve">Dương Thị Kèo </t>
  </si>
  <si>
    <t>Số 168/QĐ-THA,5/5/2017</t>
  </si>
  <si>
    <t>Số 13/QĐ-THA,13/10/2017</t>
  </si>
  <si>
    <t>Hoàng Thị Lan</t>
  </si>
  <si>
    <t>Số 274/QĐ-THA,02/7/2018</t>
  </si>
  <si>
    <t>Lý Thị Hương</t>
  </si>
  <si>
    <t>Số 162/QĐ-THA,14/4/2017</t>
  </si>
  <si>
    <t xml:space="preserve">Triệu Văn Long </t>
  </si>
  <si>
    <t>Số 49/QĐ-THA,01/11/2017</t>
  </si>
  <si>
    <t>Số 12/QĐ-THA, 05/10/2018</t>
  </si>
  <si>
    <t>Lăng Thị Chư</t>
  </si>
  <si>
    <t>Số 33/QĐ-THA , 11/10/2018</t>
  </si>
  <si>
    <t>Nông Văn Nèn</t>
  </si>
  <si>
    <t>Số 94/QĐ-THA, 03/02/2018</t>
  </si>
  <si>
    <t>Số 92/QĐ-THA, 03/12/2018</t>
  </si>
  <si>
    <t>Trần Trọng Hiếu</t>
  </si>
  <si>
    <t>Số 175/QĐ-THA, 14/3/2018</t>
  </si>
  <si>
    <t>Số 72/QĐ-THA, 13/11/2018</t>
  </si>
  <si>
    <t>Số 17/QĐ-THA, 02/11/2018</t>
  </si>
  <si>
    <t>Số 160/QĐ-THA, 18/6/2018</t>
  </si>
  <si>
    <t>Số 169/QĐ-THA, 07/3/2019</t>
  </si>
  <si>
    <t xml:space="preserve">Lăng Văn Dũng </t>
  </si>
  <si>
    <t>Số 146/QĐ-THA,04/4/2017</t>
  </si>
  <si>
    <t>Phan Văn Nam</t>
  </si>
  <si>
    <t>Số 199/QĐ-THA, 07/6/2016</t>
  </si>
  <si>
    <t>Ngọc Thị Bàn</t>
  </si>
  <si>
    <t>Số 242/QĐ-THA, 01/6/2018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</si>
</sst>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000E+00;&quot;宐&quot;"/>
    <numFmt numFmtId="185" formatCode="0.0000E+00;&quot;羈&quot;"/>
    <numFmt numFmtId="186" formatCode="0.000E+00;&quot;羈&quot;"/>
    <numFmt numFmtId="187" formatCode="0.00E+00;&quot;羈&quot;"/>
    <numFmt numFmtId="188" formatCode="0.0E+00;&quot;羈&quot;"/>
    <numFmt numFmtId="189" formatCode="0.00000E+00;&quot;羈&quot;"/>
    <numFmt numFmtId="190" formatCode="0.000000E+00;&quot;羈&quot;"/>
    <numFmt numFmtId="191" formatCode="0.0000000E+00;&quot;羈&quot;"/>
    <numFmt numFmtId="192" formatCode="0.00000000E+00;&quot;羈&quot;"/>
    <numFmt numFmtId="193" formatCode="_(* #,##0.0_);_(* \(#,##0.0\);_(* &quot;-&quot;??_);_(@_)"/>
    <numFmt numFmtId="194" formatCode="_(* #,##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[$-409]dddd\,\ mmmm\ dd\,\ yyyy"/>
    <numFmt numFmtId="201" formatCode="0.00&quot;%&quot;"/>
    <numFmt numFmtId="202" formatCode="0.0%"/>
    <numFmt numFmtId="203" formatCode="mmm\-yyyy"/>
    <numFmt numFmtId="204" formatCode="_(* #,##0.000_);_(* \(#,##0.000\);_(* &quot;-&quot;??_);_(@_)"/>
    <numFmt numFmtId="205" formatCode="[$-1010000]d/m/yyyy;@"/>
    <numFmt numFmtId="206" formatCode="m/d/yyyy;@"/>
    <numFmt numFmtId="207" formatCode="\ 0;\-0;;@\."/>
    <numFmt numFmtId="208" formatCode="\ 0;\-0;;@"/>
    <numFmt numFmtId="209" formatCode="_(* #,##0.0000_);_(* \(#,##0.0000\);_(* &quot;-&quot;??_);_(@_)"/>
    <numFmt numFmtId="210" formatCode="#,##0.000"/>
    <numFmt numFmtId="211" formatCode="#,##0.0"/>
    <numFmt numFmtId="212" formatCode="[$-42A]dd\ mmmm\ yyyy"/>
  </numFmts>
  <fonts count="78">
    <font>
      <sz val="14"/>
      <name val="Times New Roman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MingLiU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"/>
      <color indexed="12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sz val="9"/>
      <name val="Cambria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sz val="9"/>
      <name val=".VnTim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/>
        </stop>
      </gradient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49" fontId="1" fillId="0" borderId="0" xfId="58" applyNumberFormat="1">
      <alignment/>
      <protection/>
    </xf>
    <xf numFmtId="49" fontId="6" fillId="0" borderId="0" xfId="58" applyNumberFormat="1" applyFont="1">
      <alignment/>
      <protection/>
    </xf>
    <xf numFmtId="49" fontId="12" fillId="0" borderId="0" xfId="58" applyNumberFormat="1" applyFont="1">
      <alignment/>
      <protection/>
    </xf>
    <xf numFmtId="49" fontId="11" fillId="0" borderId="10" xfId="58" applyNumberFormat="1" applyFont="1" applyBorder="1" applyAlignment="1">
      <alignment horizontal="center"/>
      <protection/>
    </xf>
    <xf numFmtId="49" fontId="11" fillId="0" borderId="10" xfId="58" applyNumberFormat="1" applyFont="1" applyBorder="1">
      <alignment/>
      <protection/>
    </xf>
    <xf numFmtId="49" fontId="1" fillId="0" borderId="0" xfId="58" applyNumberFormat="1" applyAlignment="1" applyProtection="1">
      <alignment horizontal="center" vertical="center" wrapText="1"/>
      <protection locked="0"/>
    </xf>
    <xf numFmtId="49" fontId="1" fillId="0" borderId="0" xfId="58" applyNumberFormat="1" applyFont="1" applyAlignment="1" applyProtection="1">
      <alignment horizontal="center" vertical="center" wrapText="1"/>
      <protection locked="0"/>
    </xf>
    <xf numFmtId="49" fontId="14" fillId="0" borderId="0" xfId="58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58" applyNumberFormat="1" applyProtection="1">
      <alignment/>
      <protection/>
    </xf>
    <xf numFmtId="49" fontId="9" fillId="0" borderId="0" xfId="58" applyNumberFormat="1" applyFont="1" applyAlignment="1" applyProtection="1">
      <alignment/>
      <protection/>
    </xf>
    <xf numFmtId="49" fontId="8" fillId="0" borderId="0" xfId="58" applyNumberFormat="1" applyFont="1" applyProtection="1">
      <alignment/>
      <protection/>
    </xf>
    <xf numFmtId="49" fontId="8" fillId="33" borderId="0" xfId="58" applyNumberFormat="1" applyFont="1" applyFill="1" applyProtection="1">
      <alignment/>
      <protection/>
    </xf>
    <xf numFmtId="49" fontId="8" fillId="34" borderId="0" xfId="58" applyNumberFormat="1" applyFont="1" applyFill="1" applyProtection="1">
      <alignment/>
      <protection/>
    </xf>
    <xf numFmtId="0" fontId="21" fillId="0" borderId="10" xfId="58" applyNumberFormat="1" applyFont="1" applyFill="1" applyBorder="1" applyAlignment="1" applyProtection="1" quotePrefix="1">
      <alignment horizontal="center" vertical="center" wrapText="1"/>
      <protection locked="0"/>
    </xf>
    <xf numFmtId="49" fontId="21" fillId="0" borderId="10" xfId="58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58" applyNumberFormat="1" applyFill="1">
      <alignment/>
      <protection/>
    </xf>
    <xf numFmtId="49" fontId="11" fillId="0" borderId="10" xfId="58" applyNumberFormat="1" applyFont="1" applyBorder="1" applyAlignment="1">
      <alignment horizontal="left"/>
      <protection/>
    </xf>
    <xf numFmtId="49" fontId="8" fillId="0" borderId="10" xfId="58" applyNumberFormat="1" applyFont="1" applyBorder="1" applyAlignment="1">
      <alignment horizontal="center"/>
      <protection/>
    </xf>
    <xf numFmtId="49" fontId="21" fillId="0" borderId="10" xfId="58" applyNumberFormat="1" applyFont="1" applyBorder="1" applyAlignment="1">
      <alignment horizontal="center"/>
      <protection/>
    </xf>
    <xf numFmtId="0" fontId="8" fillId="0" borderId="10" xfId="0" applyFont="1" applyBorder="1" applyAlignment="1">
      <alignment horizontal="justify" wrapText="1"/>
    </xf>
    <xf numFmtId="49" fontId="1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58" applyNumberFormat="1" applyFont="1" applyAlignment="1" applyProtection="1">
      <alignment vertical="center" wrapText="1"/>
      <protection locked="0"/>
    </xf>
    <xf numFmtId="49" fontId="8" fillId="0" borderId="0" xfId="58" applyNumberFormat="1" applyFont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1" fillId="0" borderId="0" xfId="58" applyNumberFormat="1" applyProtection="1">
      <alignment/>
      <protection locked="0"/>
    </xf>
    <xf numFmtId="49" fontId="1" fillId="0" borderId="12" xfId="58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58" applyNumberFormat="1" applyFont="1" applyFill="1" applyAlignment="1" applyProtection="1">
      <alignment/>
      <protection locked="0"/>
    </xf>
    <xf numFmtId="49" fontId="10" fillId="0" borderId="0" xfId="58" applyNumberFormat="1" applyFont="1" applyFill="1" applyAlignment="1" applyProtection="1">
      <alignment/>
      <protection locked="0"/>
    </xf>
    <xf numFmtId="49" fontId="1" fillId="0" borderId="0" xfId="58" applyNumberFormat="1" applyFill="1" applyProtection="1">
      <alignment/>
      <protection locked="0"/>
    </xf>
    <xf numFmtId="49" fontId="8" fillId="0" borderId="0" xfId="58" applyNumberFormat="1" applyFont="1" applyFill="1" applyProtection="1">
      <alignment/>
      <protection locked="0"/>
    </xf>
    <xf numFmtId="49" fontId="1" fillId="0" borderId="0" xfId="58" applyNumberFormat="1" applyBorder="1" applyAlignment="1" applyProtection="1">
      <alignment horizontal="center" vertical="center" wrapText="1"/>
      <protection locked="0"/>
    </xf>
    <xf numFmtId="49" fontId="11" fillId="35" borderId="10" xfId="58" applyNumberFormat="1" applyFont="1" applyFill="1" applyBorder="1" applyAlignment="1">
      <alignment horizontal="center"/>
      <protection/>
    </xf>
    <xf numFmtId="49" fontId="11" fillId="35" borderId="10" xfId="58" applyNumberFormat="1" applyFont="1" applyFill="1" applyBorder="1" applyAlignment="1">
      <alignment horizontal="left"/>
      <protection/>
    </xf>
    <xf numFmtId="49" fontId="21" fillId="35" borderId="10" xfId="58" applyNumberFormat="1" applyFont="1" applyFill="1" applyBorder="1" applyAlignment="1">
      <alignment horizontal="center"/>
      <protection/>
    </xf>
    <xf numFmtId="49" fontId="21" fillId="35" borderId="10" xfId="58" applyNumberFormat="1" applyFont="1" applyFill="1" applyBorder="1">
      <alignment/>
      <protection/>
    </xf>
    <xf numFmtId="49" fontId="1" fillId="35" borderId="10" xfId="58" applyNumberFormat="1" applyFill="1" applyBorder="1" applyAlignment="1">
      <alignment horizontal="center"/>
      <protection/>
    </xf>
    <xf numFmtId="49" fontId="1" fillId="35" borderId="10" xfId="58" applyNumberFormat="1" applyFont="1" applyFill="1" applyBorder="1" applyAlignment="1">
      <alignment wrapText="1"/>
      <protection/>
    </xf>
    <xf numFmtId="49" fontId="21" fillId="35" borderId="10" xfId="58" applyNumberFormat="1" applyFont="1" applyFill="1" applyBorder="1" applyAlignment="1">
      <alignment wrapText="1"/>
      <protection/>
    </xf>
    <xf numFmtId="49" fontId="1" fillId="35" borderId="10" xfId="58" applyNumberFormat="1" applyFill="1" applyBorder="1" applyAlignment="1">
      <alignment wrapText="1"/>
      <protection/>
    </xf>
    <xf numFmtId="49" fontId="5" fillId="0" borderId="10" xfId="58" applyNumberFormat="1" applyFont="1" applyBorder="1" applyAlignment="1">
      <alignment horizontal="center"/>
      <protection/>
    </xf>
    <xf numFmtId="49" fontId="5" fillId="0" borderId="10" xfId="58" applyNumberFormat="1" applyFont="1" applyFill="1" applyBorder="1">
      <alignment/>
      <protection/>
    </xf>
    <xf numFmtId="49" fontId="5" fillId="0" borderId="10" xfId="58" applyNumberFormat="1" applyFont="1" applyBorder="1">
      <alignment/>
      <protection/>
    </xf>
    <xf numFmtId="49" fontId="5" fillId="0" borderId="10" xfId="58" applyNumberFormat="1" applyFont="1" applyBorder="1" applyAlignment="1">
      <alignment wrapText="1"/>
      <protection/>
    </xf>
    <xf numFmtId="49" fontId="11" fillId="0" borderId="10" xfId="58" applyNumberFormat="1" applyFont="1" applyFill="1" applyBorder="1" applyAlignment="1">
      <alignment horizontal="center"/>
      <protection/>
    </xf>
    <xf numFmtId="49" fontId="11" fillId="0" borderId="10" xfId="58" applyNumberFormat="1" applyFont="1" applyFill="1" applyBorder="1" applyAlignment="1">
      <alignment horizontal="left"/>
      <protection/>
    </xf>
    <xf numFmtId="49" fontId="21" fillId="0" borderId="10" xfId="58" applyNumberFormat="1" applyFont="1" applyFill="1" applyBorder="1" applyAlignment="1">
      <alignment horizontal="center"/>
      <protection/>
    </xf>
    <xf numFmtId="49" fontId="5" fillId="0" borderId="10" xfId="58" applyNumberFormat="1" applyFont="1" applyFill="1" applyBorder="1" applyAlignment="1">
      <alignment wrapText="1"/>
      <protection/>
    </xf>
    <xf numFmtId="49" fontId="5" fillId="0" borderId="10" xfId="58" applyNumberFormat="1" applyFont="1" applyBorder="1" applyAlignment="1">
      <alignment/>
      <protection/>
    </xf>
    <xf numFmtId="49" fontId="5" fillId="0" borderId="13" xfId="58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58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58" applyNumberFormat="1" applyFont="1" applyProtection="1">
      <alignment/>
      <protection locked="0"/>
    </xf>
    <xf numFmtId="49" fontId="1" fillId="0" borderId="0" xfId="58" applyNumberFormat="1" applyAlignment="1" applyProtection="1">
      <alignment horizontal="left" vertical="center" wrapText="1"/>
      <protection locked="0"/>
    </xf>
    <xf numFmtId="49" fontId="5" fillId="0" borderId="0" xfId="58" applyNumberFormat="1" applyFont="1" applyAlignment="1" applyProtection="1">
      <alignment horizontal="center"/>
      <protection/>
    </xf>
    <xf numFmtId="49" fontId="5" fillId="0" borderId="0" xfId="58" applyNumberFormat="1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19" fillId="36" borderId="11" xfId="0" applyFont="1" applyFill="1" applyBorder="1" applyAlignment="1" applyProtection="1">
      <alignment horizontal="center" vertical="center"/>
      <protection locked="0"/>
    </xf>
    <xf numFmtId="0" fontId="23" fillId="36" borderId="10" xfId="58" applyNumberFormat="1" applyFont="1" applyFill="1" applyBorder="1" applyAlignment="1" applyProtection="1">
      <alignment horizontal="center" vertical="center" wrapText="1"/>
      <protection/>
    </xf>
    <xf numFmtId="0" fontId="23" fillId="36" borderId="10" xfId="42" applyNumberFormat="1" applyFont="1" applyFill="1" applyBorder="1" applyAlignment="1" applyProtection="1">
      <alignment horizontal="center" vertical="center" wrapText="1"/>
      <protection/>
    </xf>
    <xf numFmtId="49" fontId="1" fillId="36" borderId="0" xfId="58" applyNumberFormat="1" applyFont="1" applyFill="1" applyAlignment="1" applyProtection="1">
      <alignment horizontal="center" vertical="center" wrapText="1"/>
      <protection locked="0"/>
    </xf>
    <xf numFmtId="0" fontId="73" fillId="36" borderId="11" xfId="0" applyFont="1" applyFill="1" applyBorder="1" applyAlignment="1" applyProtection="1">
      <alignment horizontal="center" vertical="center"/>
      <protection locked="0"/>
    </xf>
    <xf numFmtId="0" fontId="73" fillId="36" borderId="10" xfId="58" applyNumberFormat="1" applyFont="1" applyFill="1" applyBorder="1" applyAlignment="1" applyProtection="1">
      <alignment horizontal="center" vertical="center" wrapText="1"/>
      <protection locked="0"/>
    </xf>
    <xf numFmtId="0" fontId="73" fillId="36" borderId="11" xfId="58" applyNumberFormat="1" applyFont="1" applyFill="1" applyBorder="1" applyAlignment="1" applyProtection="1">
      <alignment horizontal="center" vertical="center" wrapText="1"/>
      <protection locked="0"/>
    </xf>
    <xf numFmtId="0" fontId="26" fillId="36" borderId="11" xfId="58" applyNumberFormat="1" applyFont="1" applyFill="1" applyBorder="1" applyAlignment="1" applyProtection="1">
      <alignment horizontal="center" vertical="center" wrapText="1"/>
      <protection locked="0"/>
    </xf>
    <xf numFmtId="0" fontId="26" fillId="36" borderId="10" xfId="58" applyNumberFormat="1" applyFont="1" applyFill="1" applyBorder="1" applyAlignment="1" applyProtection="1">
      <alignment horizontal="center" vertical="center" wrapText="1"/>
      <protection locked="0"/>
    </xf>
    <xf numFmtId="49" fontId="1" fillId="36" borderId="0" xfId="58" applyNumberFormat="1" applyFill="1" applyAlignment="1" applyProtection="1">
      <alignment horizontal="center" vertical="center" wrapText="1"/>
      <protection locked="0"/>
    </xf>
    <xf numFmtId="49" fontId="8" fillId="36" borderId="0" xfId="58" applyNumberFormat="1" applyFont="1" applyFill="1" applyAlignment="1" applyProtection="1">
      <alignment vertical="center" wrapText="1"/>
      <protection locked="0"/>
    </xf>
    <xf numFmtId="49" fontId="8" fillId="36" borderId="0" xfId="58" applyNumberFormat="1" applyFont="1" applyFill="1" applyAlignment="1" applyProtection="1">
      <alignment horizontal="center" vertical="center" wrapText="1"/>
      <protection locked="0"/>
    </xf>
    <xf numFmtId="49" fontId="15" fillId="36" borderId="11" xfId="58" applyNumberFormat="1" applyFont="1" applyFill="1" applyBorder="1" applyAlignment="1" applyProtection="1">
      <alignment horizontal="center" vertical="center" wrapText="1"/>
      <protection locked="0"/>
    </xf>
    <xf numFmtId="0" fontId="11" fillId="36" borderId="10" xfId="58" applyNumberFormat="1" applyFont="1" applyFill="1" applyBorder="1" applyAlignment="1" applyProtection="1">
      <alignment horizontal="left" vertical="center" wrapText="1"/>
      <protection locked="0"/>
    </xf>
    <xf numFmtId="194" fontId="11" fillId="36" borderId="10" xfId="42" applyNumberFormat="1" applyFont="1" applyFill="1" applyBorder="1" applyAlignment="1" applyProtection="1">
      <alignment horizontal="right" vertical="center" wrapText="1" indent="1"/>
      <protection/>
    </xf>
    <xf numFmtId="49" fontId="1" fillId="36" borderId="0" xfId="58" applyNumberFormat="1" applyFill="1" applyProtection="1">
      <alignment/>
      <protection locked="0"/>
    </xf>
    <xf numFmtId="49" fontId="1" fillId="36" borderId="10" xfId="58" applyNumberFormat="1" applyFont="1" applyFill="1" applyBorder="1" applyAlignment="1" applyProtection="1">
      <alignment horizontal="left" vertical="center" wrapText="1" indent="1"/>
      <protection locked="0"/>
    </xf>
    <xf numFmtId="194" fontId="6" fillId="36" borderId="10" xfId="42" applyNumberFormat="1" applyFont="1" applyFill="1" applyBorder="1" applyAlignment="1" applyProtection="1">
      <alignment horizontal="right" vertical="center" wrapText="1" indent="1"/>
      <protection/>
    </xf>
    <xf numFmtId="49" fontId="6" fillId="36" borderId="0" xfId="58" applyNumberFormat="1" applyFont="1" applyFill="1" applyProtection="1">
      <alignment/>
      <protection locked="0"/>
    </xf>
    <xf numFmtId="49" fontId="7" fillId="36" borderId="15" xfId="58" applyNumberFormat="1" applyFont="1" applyFill="1" applyBorder="1" applyAlignment="1" applyProtection="1">
      <alignment horizontal="center" vertical="center" wrapText="1"/>
      <protection locked="0"/>
    </xf>
    <xf numFmtId="49" fontId="15" fillId="36" borderId="16" xfId="58" applyNumberFormat="1" applyFont="1" applyFill="1" applyBorder="1" applyAlignment="1" applyProtection="1">
      <alignment horizontal="center" vertical="center" wrapText="1"/>
      <protection locked="0"/>
    </xf>
    <xf numFmtId="49" fontId="15" fillId="36" borderId="17" xfId="58" applyNumberFormat="1" applyFont="1" applyFill="1" applyBorder="1" applyAlignment="1" applyProtection="1">
      <alignment horizontal="center" vertical="center" wrapText="1"/>
      <protection locked="0"/>
    </xf>
    <xf numFmtId="194" fontId="11" fillId="36" borderId="17" xfId="42" applyNumberFormat="1" applyFont="1" applyFill="1" applyBorder="1" applyAlignment="1" applyProtection="1">
      <alignment horizontal="right" vertical="center" wrapText="1" indent="1"/>
      <protection/>
    </xf>
    <xf numFmtId="49" fontId="11" fillId="36" borderId="10" xfId="58" applyNumberFormat="1" applyFont="1" applyFill="1" applyBorder="1" applyAlignment="1" applyProtection="1">
      <alignment horizontal="center"/>
      <protection locked="0"/>
    </xf>
    <xf numFmtId="49" fontId="11" fillId="36" borderId="10" xfId="58" applyNumberFormat="1" applyFont="1" applyFill="1" applyBorder="1" applyProtection="1">
      <alignment/>
      <protection locked="0"/>
    </xf>
    <xf numFmtId="49" fontId="12" fillId="36" borderId="10" xfId="58" applyNumberFormat="1" applyFont="1" applyFill="1" applyBorder="1" applyProtection="1">
      <alignment/>
      <protection locked="0"/>
    </xf>
    <xf numFmtId="49" fontId="1" fillId="36" borderId="10" xfId="58" applyNumberFormat="1" applyFont="1" applyFill="1" applyBorder="1" applyAlignment="1" applyProtection="1">
      <alignment horizontal="center"/>
      <protection locked="0"/>
    </xf>
    <xf numFmtId="49" fontId="1" fillId="36" borderId="10" xfId="58" applyNumberFormat="1" applyFont="1" applyFill="1" applyBorder="1" applyAlignment="1" applyProtection="1">
      <alignment horizontal="left" indent="2"/>
      <protection locked="0"/>
    </xf>
    <xf numFmtId="49" fontId="1" fillId="36" borderId="10" xfId="58" applyNumberFormat="1" applyFont="1" applyFill="1" applyBorder="1" applyProtection="1">
      <alignment/>
      <protection locked="0"/>
    </xf>
    <xf numFmtId="49" fontId="6" fillId="36" borderId="0" xfId="58" applyNumberFormat="1" applyFont="1" applyFill="1" applyProtection="1">
      <alignment/>
      <protection/>
    </xf>
    <xf numFmtId="43" fontId="12" fillId="36" borderId="10" xfId="42" applyFont="1" applyFill="1" applyBorder="1" applyAlignment="1" applyProtection="1">
      <alignment/>
      <protection hidden="1" locked="0"/>
    </xf>
    <xf numFmtId="194" fontId="11" fillId="36" borderId="10" xfId="42" applyNumberFormat="1" applyFont="1" applyFill="1" applyBorder="1" applyAlignment="1" applyProtection="1">
      <alignment/>
      <protection hidden="1"/>
    </xf>
    <xf numFmtId="194" fontId="1" fillId="36" borderId="10" xfId="42" applyNumberFormat="1" applyFont="1" applyFill="1" applyBorder="1" applyAlignment="1" applyProtection="1">
      <alignment/>
      <protection hidden="1"/>
    </xf>
    <xf numFmtId="201" fontId="1" fillId="36" borderId="10" xfId="42" applyNumberFormat="1" applyFont="1" applyFill="1" applyBorder="1" applyAlignment="1" applyProtection="1">
      <alignment/>
      <protection hidden="1"/>
    </xf>
    <xf numFmtId="194" fontId="24" fillId="36" borderId="10" xfId="42" applyNumberFormat="1" applyFont="1" applyFill="1" applyBorder="1" applyAlignment="1" applyProtection="1">
      <alignment/>
      <protection hidden="1"/>
    </xf>
    <xf numFmtId="49" fontId="8" fillId="36" borderId="0" xfId="58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49" fontId="14" fillId="0" borderId="0" xfId="58" applyNumberFormat="1" applyFont="1" applyFill="1" applyBorder="1" applyAlignment="1" applyProtection="1">
      <alignment vertical="center" wrapText="1"/>
      <protection locked="0"/>
    </xf>
    <xf numFmtId="49" fontId="5" fillId="0" borderId="14" xfId="58" applyNumberFormat="1" applyFont="1" applyFill="1" applyBorder="1" applyAlignment="1" applyProtection="1">
      <alignment vertical="center" wrapText="1"/>
      <protection locked="0"/>
    </xf>
    <xf numFmtId="0" fontId="21" fillId="0" borderId="10" xfId="58" applyNumberFormat="1" applyFont="1" applyFill="1" applyBorder="1" applyAlignment="1" applyProtection="1" quotePrefix="1">
      <alignment vertical="center" wrapText="1"/>
      <protection locked="0"/>
    </xf>
    <xf numFmtId="0" fontId="23" fillId="36" borderId="10" xfId="58" applyNumberFormat="1" applyFont="1" applyFill="1" applyBorder="1" applyAlignment="1" applyProtection="1">
      <alignment vertical="center" wrapText="1"/>
      <protection/>
    </xf>
    <xf numFmtId="0" fontId="73" fillId="36" borderId="10" xfId="58" applyNumberFormat="1" applyFont="1" applyFill="1" applyBorder="1" applyAlignment="1" applyProtection="1">
      <alignment vertical="center" wrapText="1"/>
      <protection/>
    </xf>
    <xf numFmtId="0" fontId="73" fillId="36" borderId="10" xfId="58" applyNumberFormat="1" applyFont="1" applyFill="1" applyBorder="1" applyAlignment="1" applyProtection="1">
      <alignment vertical="center" wrapText="1"/>
      <protection locked="0"/>
    </xf>
    <xf numFmtId="49" fontId="1" fillId="0" borderId="0" xfId="58" applyNumberFormat="1" applyFont="1" applyAlignment="1" applyProtection="1">
      <alignment vertical="center" wrapText="1"/>
      <protection locked="0"/>
    </xf>
    <xf numFmtId="49" fontId="1" fillId="0" borderId="0" xfId="58" applyNumberFormat="1" applyAlignment="1" applyProtection="1">
      <alignment vertical="center" wrapText="1"/>
      <protection locked="0"/>
    </xf>
    <xf numFmtId="0" fontId="5" fillId="0" borderId="0" xfId="0" applyFont="1" applyAlignment="1">
      <alignment horizontal="left"/>
    </xf>
    <xf numFmtId="49" fontId="5" fillId="0" borderId="14" xfId="58" applyNumberFormat="1" applyFont="1" applyFill="1" applyBorder="1" applyAlignment="1" applyProtection="1">
      <alignment horizontal="left" vertical="center" wrapText="1"/>
      <protection locked="0"/>
    </xf>
    <xf numFmtId="0" fontId="21" fillId="0" borderId="10" xfId="58" applyNumberFormat="1" applyFont="1" applyFill="1" applyBorder="1" applyAlignment="1" applyProtection="1" quotePrefix="1">
      <alignment horizontal="left" vertical="center" wrapText="1"/>
      <protection locked="0"/>
    </xf>
    <xf numFmtId="0" fontId="23" fillId="36" borderId="10" xfId="58" applyNumberFormat="1" applyFont="1" applyFill="1" applyBorder="1" applyAlignment="1" applyProtection="1">
      <alignment horizontal="left" vertical="center" wrapText="1"/>
      <protection/>
    </xf>
    <xf numFmtId="49" fontId="1" fillId="36" borderId="0" xfId="58" applyNumberFormat="1" applyFill="1" applyAlignment="1" applyProtection="1">
      <alignment horizontal="left" vertical="center" wrapText="1"/>
      <protection locked="0"/>
    </xf>
    <xf numFmtId="49" fontId="5" fillId="0" borderId="18" xfId="58" applyNumberFormat="1" applyFont="1" applyBorder="1" applyAlignment="1" applyProtection="1">
      <alignment horizontal="center" vertical="center" wrapText="1"/>
      <protection locked="0"/>
    </xf>
    <xf numFmtId="194" fontId="23" fillId="36" borderId="10" xfId="42" applyNumberFormat="1" applyFont="1" applyFill="1" applyBorder="1" applyAlignment="1" applyProtection="1">
      <alignment horizontal="right" vertical="center" wrapText="1"/>
      <protection/>
    </xf>
    <xf numFmtId="49" fontId="16" fillId="0" borderId="0" xfId="58" applyNumberFormat="1" applyFont="1" applyFill="1" applyBorder="1" applyAlignment="1" applyProtection="1">
      <alignment horizontal="center" vertical="center" wrapText="1"/>
      <protection locked="0"/>
    </xf>
    <xf numFmtId="194" fontId="73" fillId="36" borderId="10" xfId="42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58" applyNumberFormat="1" applyFont="1" applyFill="1" applyBorder="1" applyAlignment="1" applyProtection="1">
      <alignment vertical="center" wrapText="1"/>
      <protection locked="0"/>
    </xf>
    <xf numFmtId="194" fontId="23" fillId="36" borderId="10" xfId="42" applyNumberFormat="1" applyFont="1" applyFill="1" applyBorder="1" applyAlignment="1" applyProtection="1">
      <alignment vertical="center" wrapText="1"/>
      <protection/>
    </xf>
    <xf numFmtId="49" fontId="1" fillId="36" borderId="0" xfId="58" applyNumberFormat="1" applyFill="1" applyAlignment="1" applyProtection="1">
      <alignment vertical="center" wrapText="1"/>
      <protection locked="0"/>
    </xf>
    <xf numFmtId="49" fontId="17" fillId="36" borderId="0" xfId="58" applyNumberFormat="1" applyFont="1" applyFill="1" applyAlignment="1" applyProtection="1">
      <alignment horizontal="center" vertical="center" wrapText="1"/>
      <protection locked="0"/>
    </xf>
    <xf numFmtId="49" fontId="16" fillId="36" borderId="0" xfId="58" applyNumberFormat="1" applyFont="1" applyFill="1" applyBorder="1" applyAlignment="1" applyProtection="1">
      <alignment vertical="center" wrapText="1"/>
      <protection locked="0"/>
    </xf>
    <xf numFmtId="49" fontId="5" fillId="36" borderId="18" xfId="58" applyNumberFormat="1" applyFont="1" applyFill="1" applyBorder="1" applyAlignment="1" applyProtection="1">
      <alignment horizontal="center" vertical="center" wrapText="1"/>
      <protection locked="0"/>
    </xf>
    <xf numFmtId="0" fontId="21" fillId="36" borderId="10" xfId="58" applyNumberFormat="1" applyFont="1" applyFill="1" applyBorder="1" applyAlignment="1" applyProtection="1" quotePrefix="1">
      <alignment vertical="center" wrapText="1"/>
      <protection locked="0"/>
    </xf>
    <xf numFmtId="0" fontId="19" fillId="36" borderId="10" xfId="58" applyNumberFormat="1" applyFont="1" applyFill="1" applyBorder="1" applyAlignment="1" applyProtection="1">
      <alignment horizontal="center" vertical="center" wrapText="1"/>
      <protection locked="0"/>
    </xf>
    <xf numFmtId="194" fontId="19" fillId="36" borderId="10" xfId="42" applyNumberFormat="1" applyFont="1" applyFill="1" applyBorder="1" applyAlignment="1" applyProtection="1">
      <alignment horizontal="center" wrapText="1"/>
      <protection locked="0"/>
    </xf>
    <xf numFmtId="3" fontId="1" fillId="36" borderId="0" xfId="58" applyNumberFormat="1" applyFont="1" applyFill="1" applyAlignment="1" applyProtection="1">
      <alignment horizontal="center" vertical="center" wrapText="1"/>
      <protection locked="0"/>
    </xf>
    <xf numFmtId="3" fontId="1" fillId="0" borderId="0" xfId="58" applyNumberFormat="1" applyAlignment="1" applyProtection="1">
      <alignment horizontal="center" vertical="center" wrapText="1"/>
      <protection locked="0"/>
    </xf>
    <xf numFmtId="3" fontId="20" fillId="0" borderId="0" xfId="0" applyNumberFormat="1" applyFont="1" applyFill="1" applyBorder="1" applyAlignment="1">
      <alignment horizontal="center" vertical="center" wrapText="1"/>
    </xf>
    <xf numFmtId="3" fontId="1" fillId="36" borderId="0" xfId="58" applyNumberFormat="1" applyFill="1" applyAlignment="1" applyProtection="1">
      <alignment horizontal="center" vertical="center" wrapText="1"/>
      <protection locked="0"/>
    </xf>
    <xf numFmtId="0" fontId="30" fillId="36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49" fontId="1" fillId="36" borderId="0" xfId="58" applyNumberFormat="1" applyFill="1" applyAlignment="1" applyProtection="1">
      <alignment horizontal="center" wrapText="1"/>
      <protection locked="0"/>
    </xf>
    <xf numFmtId="194" fontId="73" fillId="36" borderId="10" xfId="42" applyNumberFormat="1" applyFont="1" applyFill="1" applyBorder="1" applyAlignment="1" applyProtection="1">
      <alignment vertical="center" wrapText="1"/>
      <protection locked="0"/>
    </xf>
    <xf numFmtId="0" fontId="30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49" fontId="16" fillId="0" borderId="0" xfId="58" applyNumberFormat="1" applyFont="1" applyFill="1" applyBorder="1" applyAlignment="1" applyProtection="1">
      <alignment horizontal="center" vertical="center" wrapText="1"/>
      <protection locked="0"/>
    </xf>
    <xf numFmtId="49" fontId="5" fillId="36" borderId="0" xfId="58" applyNumberFormat="1" applyFont="1" applyFill="1" applyAlignment="1" applyProtection="1">
      <alignment horizontal="center" vertical="center"/>
      <protection locked="0"/>
    </xf>
    <xf numFmtId="4" fontId="5" fillId="36" borderId="0" xfId="58" applyNumberFormat="1" applyFont="1" applyFill="1" applyBorder="1" applyAlignment="1" applyProtection="1">
      <alignment horizontal="center" wrapText="1"/>
      <protection locked="0"/>
    </xf>
    <xf numFmtId="4" fontId="5" fillId="36" borderId="0" xfId="58" applyNumberFormat="1" applyFont="1" applyFill="1" applyAlignment="1" applyProtection="1">
      <alignment horizontal="center" vertical="center" wrapText="1"/>
      <protection locked="0"/>
    </xf>
    <xf numFmtId="49" fontId="5" fillId="36" borderId="0" xfId="58" applyNumberFormat="1" applyFont="1" applyFill="1" applyAlignment="1" applyProtection="1">
      <alignment horizontal="center" vertical="center" wrapText="1"/>
      <protection locked="0"/>
    </xf>
    <xf numFmtId="49" fontId="5" fillId="0" borderId="0" xfId="58" applyNumberFormat="1" applyFont="1" applyAlignment="1" applyProtection="1">
      <alignment horizontal="center" vertical="center" wrapText="1"/>
      <protection locked="0"/>
    </xf>
    <xf numFmtId="49" fontId="1" fillId="0" borderId="0" xfId="58" applyNumberFormat="1" applyBorder="1" applyAlignment="1" applyProtection="1">
      <alignment horizontal="center" vertical="center" wrapText="1"/>
      <protection locked="0"/>
    </xf>
    <xf numFmtId="49" fontId="1" fillId="0" borderId="0" xfId="58" applyNumberFormat="1" applyAlignment="1" applyProtection="1">
      <alignment horizontal="center" vertical="center" wrapText="1"/>
      <protection locked="0"/>
    </xf>
    <xf numFmtId="49" fontId="5" fillId="36" borderId="0" xfId="58" applyNumberFormat="1" applyFont="1" applyFill="1" applyAlignment="1" applyProtection="1">
      <alignment horizontal="center" wrapText="1"/>
      <protection locked="0"/>
    </xf>
    <xf numFmtId="49" fontId="8" fillId="36" borderId="0" xfId="58" applyNumberFormat="1" applyFont="1" applyFill="1" applyAlignment="1" applyProtection="1">
      <alignment horizontal="center" vertical="center" wrapText="1"/>
      <protection locked="0"/>
    </xf>
    <xf numFmtId="49" fontId="22" fillId="0" borderId="0" xfId="58" applyNumberFormat="1" applyFont="1" applyAlignment="1" applyProtection="1">
      <alignment horizontal="center"/>
      <protection locked="0"/>
    </xf>
    <xf numFmtId="49" fontId="8" fillId="0" borderId="0" xfId="58" applyNumberFormat="1" applyFont="1" applyAlignment="1" applyProtection="1">
      <alignment horizontal="center"/>
      <protection locked="0"/>
    </xf>
    <xf numFmtId="49" fontId="18" fillId="0" borderId="0" xfId="58" applyNumberFormat="1" applyFont="1" applyFill="1" applyBorder="1" applyAlignment="1" applyProtection="1">
      <alignment horizontal="center" vertical="center"/>
      <protection locked="0"/>
    </xf>
    <xf numFmtId="49" fontId="16" fillId="0" borderId="19" xfId="58" applyNumberFormat="1" applyFont="1" applyFill="1" applyBorder="1" applyAlignment="1" applyProtection="1">
      <alignment horizontal="center" vertical="center"/>
      <protection locked="0"/>
    </xf>
    <xf numFmtId="49" fontId="16" fillId="0" borderId="11" xfId="58" applyNumberFormat="1" applyFont="1" applyFill="1" applyBorder="1" applyAlignment="1" applyProtection="1">
      <alignment horizontal="center" vertical="center"/>
      <protection locked="0"/>
    </xf>
    <xf numFmtId="49" fontId="16" fillId="0" borderId="18" xfId="58" applyNumberFormat="1" applyFont="1" applyFill="1" applyBorder="1" applyAlignment="1" applyProtection="1">
      <alignment horizontal="center" vertical="center"/>
      <protection locked="0"/>
    </xf>
    <xf numFmtId="49" fontId="16" fillId="0" borderId="10" xfId="58" applyNumberFormat="1" applyFont="1" applyFill="1" applyBorder="1" applyAlignment="1" applyProtection="1">
      <alignment horizontal="center" vertical="center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 locked="0"/>
    </xf>
    <xf numFmtId="49" fontId="16" fillId="0" borderId="20" xfId="58" applyNumberFormat="1" applyFont="1" applyFill="1" applyBorder="1" applyAlignment="1" applyProtection="1">
      <alignment horizontal="center" vertical="center"/>
      <protection locked="0"/>
    </xf>
    <xf numFmtId="49" fontId="8" fillId="0" borderId="0" xfId="58" applyNumberFormat="1" applyFont="1" applyAlignment="1" applyProtection="1">
      <alignment horizontal="center" vertical="center" wrapText="1"/>
      <protection locked="0"/>
    </xf>
    <xf numFmtId="49" fontId="5" fillId="0" borderId="0" xfId="58" applyNumberFormat="1" applyFont="1" applyAlignment="1" applyProtection="1">
      <alignment horizontal="center"/>
      <protection/>
    </xf>
    <xf numFmtId="49" fontId="5" fillId="0" borderId="0" xfId="58" applyNumberFormat="1" applyFont="1" applyAlignment="1" applyProtection="1">
      <alignment horizontal="center"/>
      <protection locked="0"/>
    </xf>
    <xf numFmtId="49" fontId="1" fillId="0" borderId="0" xfId="58" applyNumberFormat="1" applyAlignment="1" applyProtection="1">
      <alignment horizontal="center"/>
      <protection locked="0"/>
    </xf>
    <xf numFmtId="49" fontId="1" fillId="0" borderId="0" xfId="58" applyNumberFormat="1" applyAlignment="1" applyProtection="1">
      <alignment horizontal="center"/>
      <protection/>
    </xf>
    <xf numFmtId="49" fontId="16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8" applyNumberFormat="1" applyFont="1" applyBorder="1" applyAlignment="1" applyProtection="1">
      <alignment horizontal="center" vertical="center" wrapText="1"/>
      <protection locked="0"/>
    </xf>
    <xf numFmtId="49" fontId="5" fillId="0" borderId="10" xfId="58" applyNumberFormat="1" applyFont="1" applyBorder="1" applyAlignment="1" applyProtection="1">
      <alignment horizontal="center" vertical="center"/>
      <protection locked="0"/>
    </xf>
    <xf numFmtId="49" fontId="7" fillId="0" borderId="0" xfId="58" applyNumberFormat="1" applyFont="1" applyAlignment="1" applyProtection="1">
      <alignment horizontal="center"/>
      <protection locked="0"/>
    </xf>
    <xf numFmtId="49" fontId="13" fillId="33" borderId="21" xfId="58" applyNumberFormat="1" applyFont="1" applyFill="1" applyBorder="1" applyAlignment="1">
      <alignment horizontal="center" vertical="center"/>
      <protection/>
    </xf>
    <xf numFmtId="194" fontId="30" fillId="34" borderId="10" xfId="42" applyNumberFormat="1" applyFont="1" applyFill="1" applyBorder="1" applyAlignment="1" applyProtection="1">
      <alignment horizontal="right" vertical="center" wrapText="1" indent="1"/>
      <protection locked="0"/>
    </xf>
    <xf numFmtId="0" fontId="30" fillId="36" borderId="10" xfId="0" applyFont="1" applyFill="1" applyBorder="1" applyAlignment="1">
      <alignment horizontal="center" vertical="center" wrapText="1"/>
    </xf>
    <xf numFmtId="0" fontId="30" fillId="34" borderId="22" xfId="59" applyFont="1" applyFill="1" applyBorder="1" applyAlignment="1">
      <alignment/>
      <protection/>
    </xf>
    <xf numFmtId="14" fontId="30" fillId="34" borderId="10" xfId="59" applyNumberFormat="1" applyFont="1" applyFill="1" applyBorder="1" applyAlignment="1">
      <alignment horizontal="left" vertical="center" wrapText="1"/>
      <protection/>
    </xf>
    <xf numFmtId="0" fontId="30" fillId="34" borderId="10" xfId="60" applyFont="1" applyFill="1" applyBorder="1" applyAlignment="1">
      <alignment/>
      <protection/>
    </xf>
    <xf numFmtId="14" fontId="30" fillId="34" borderId="10" xfId="60" applyNumberFormat="1" applyFont="1" applyFill="1" applyBorder="1" applyAlignment="1">
      <alignment horizontal="left" vertical="center" wrapText="1"/>
      <protection/>
    </xf>
    <xf numFmtId="0" fontId="30" fillId="34" borderId="10" xfId="59" applyFont="1" applyFill="1" applyBorder="1" applyAlignment="1">
      <alignment/>
      <protection/>
    </xf>
    <xf numFmtId="14" fontId="30" fillId="34" borderId="10" xfId="0" applyNumberFormat="1" applyFont="1" applyFill="1" applyBorder="1" applyAlignment="1">
      <alignment horizontal="left" vertical="center" wrapText="1"/>
    </xf>
    <xf numFmtId="3" fontId="30" fillId="34" borderId="10" xfId="0" applyNumberFormat="1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49" fontId="30" fillId="34" borderId="10" xfId="0" applyNumberFormat="1" applyFont="1" applyFill="1" applyBorder="1" applyAlignment="1">
      <alignment horizontal="left" vertical="center" wrapText="1"/>
    </xf>
    <xf numFmtId="0" fontId="30" fillId="37" borderId="10" xfId="0" applyFont="1" applyFill="1" applyBorder="1" applyAlignment="1" applyProtection="1">
      <alignment wrapText="1"/>
      <protection locked="0"/>
    </xf>
    <xf numFmtId="207" fontId="30" fillId="34" borderId="10" xfId="0" applyNumberFormat="1" applyFont="1" applyFill="1" applyBorder="1" applyAlignment="1" applyProtection="1">
      <alignment vertical="center"/>
      <protection/>
    </xf>
    <xf numFmtId="0" fontId="30" fillId="34" borderId="10" xfId="0" applyFont="1" applyFill="1" applyBorder="1" applyAlignment="1" applyProtection="1">
      <alignment/>
      <protection locked="0"/>
    </xf>
    <xf numFmtId="49" fontId="30" fillId="34" borderId="10" xfId="59" applyNumberFormat="1" applyFont="1" applyFill="1" applyBorder="1" applyAlignment="1">
      <alignment horizontal="left" vertical="center" wrapText="1"/>
      <protection/>
    </xf>
    <xf numFmtId="49" fontId="30" fillId="34" borderId="10" xfId="60" applyNumberFormat="1" applyFont="1" applyFill="1" applyBorder="1" applyAlignment="1">
      <alignment horizontal="left" vertical="center" wrapText="1"/>
      <protection/>
    </xf>
    <xf numFmtId="0" fontId="30" fillId="34" borderId="10" xfId="0" applyFont="1" applyFill="1" applyBorder="1" applyAlignment="1" applyProtection="1">
      <alignment horizontal="center" vertical="center" wrapText="1"/>
      <protection locked="0"/>
    </xf>
    <xf numFmtId="0" fontId="30" fillId="37" borderId="10" xfId="0" applyFont="1" applyFill="1" applyBorder="1" applyAlignment="1" applyProtection="1">
      <alignment horizontal="center" vertical="top" wrapText="1"/>
      <protection locked="0"/>
    </xf>
    <xf numFmtId="0" fontId="30" fillId="37" borderId="10" xfId="0" applyNumberFormat="1" applyFont="1" applyFill="1" applyBorder="1" applyAlignment="1" applyProtection="1">
      <alignment vertical="center" wrapText="1"/>
      <protection locked="0"/>
    </xf>
    <xf numFmtId="0" fontId="30" fillId="37" borderId="10" xfId="0" applyFont="1" applyFill="1" applyBorder="1" applyAlignment="1" applyProtection="1">
      <alignment horizontal="center" vertical="center" wrapText="1"/>
      <protection locked="0"/>
    </xf>
    <xf numFmtId="0" fontId="3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37" borderId="10" xfId="0" applyFont="1" applyFill="1" applyBorder="1" applyAlignment="1" applyProtection="1">
      <alignment horizontal="left" vertical="center" wrapText="1"/>
      <protection locked="0"/>
    </xf>
    <xf numFmtId="0" fontId="49" fillId="34" borderId="10" xfId="0" applyFont="1" applyFill="1" applyBorder="1" applyAlignment="1">
      <alignment/>
    </xf>
    <xf numFmtId="49" fontId="49" fillId="34" borderId="10" xfId="0" applyNumberFormat="1" applyFont="1" applyFill="1" applyBorder="1" applyAlignment="1">
      <alignment horizontal="left" vertical="center" wrapText="1"/>
    </xf>
    <xf numFmtId="0" fontId="30" fillId="34" borderId="10" xfId="0" applyFont="1" applyFill="1" applyBorder="1" applyAlignment="1" applyProtection="1">
      <alignment vertical="center" wrapText="1"/>
      <protection locked="0"/>
    </xf>
    <xf numFmtId="0" fontId="30" fillId="34" borderId="10" xfId="0" applyFont="1" applyFill="1" applyBorder="1" applyAlignment="1" applyProtection="1">
      <alignment horizontal="center" vertical="top" wrapText="1"/>
      <protection locked="0"/>
    </xf>
    <xf numFmtId="0" fontId="30" fillId="34" borderId="10" xfId="0" applyFont="1" applyFill="1" applyBorder="1" applyAlignment="1" applyProtection="1">
      <alignment horizontal="left" vertical="center" wrapText="1"/>
      <protection locked="0"/>
    </xf>
    <xf numFmtId="0" fontId="3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34" borderId="10" xfId="0" applyFont="1" applyFill="1" applyBorder="1" applyAlignment="1" applyProtection="1">
      <alignment wrapText="1"/>
      <protection locked="0"/>
    </xf>
    <xf numFmtId="14" fontId="3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0" xfId="0" applyNumberFormat="1" applyFont="1" applyFill="1" applyBorder="1" applyAlignment="1" applyProtection="1">
      <alignment/>
      <protection locked="0"/>
    </xf>
    <xf numFmtId="14" fontId="30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37" borderId="10" xfId="0" applyFont="1" applyFill="1" applyBorder="1" applyAlignment="1" applyProtection="1">
      <alignment/>
      <protection locked="0"/>
    </xf>
    <xf numFmtId="206" fontId="30" fillId="34" borderId="10" xfId="0" applyNumberFormat="1" applyFont="1" applyFill="1" applyBorder="1" applyAlignment="1" applyProtection="1">
      <alignment horizontal="center" vertical="center" wrapText="1"/>
      <protection locked="0"/>
    </xf>
    <xf numFmtId="206" fontId="30" fillId="37" borderId="10" xfId="0" applyNumberFormat="1" applyFont="1" applyFill="1" applyBorder="1" applyAlignment="1" applyProtection="1">
      <alignment horizontal="right" vertical="top" wrapText="1"/>
      <protection locked="0"/>
    </xf>
    <xf numFmtId="208" fontId="30" fillId="34" borderId="10" xfId="0" applyNumberFormat="1" applyFont="1" applyFill="1" applyBorder="1" applyAlignment="1" applyProtection="1">
      <alignment wrapText="1"/>
      <protection hidden="1"/>
    </xf>
    <xf numFmtId="208" fontId="30" fillId="34" borderId="10" xfId="0" applyNumberFormat="1" applyFont="1" applyFill="1" applyBorder="1" applyAlignment="1" applyProtection="1">
      <alignment horizontal="center" vertical="center" wrapText="1"/>
      <protection hidden="1"/>
    </xf>
    <xf numFmtId="208" fontId="30" fillId="34" borderId="10" xfId="0" applyNumberFormat="1" applyFont="1" applyFill="1" applyBorder="1" applyAlignment="1" applyProtection="1">
      <alignment vertical="center"/>
      <protection/>
    </xf>
    <xf numFmtId="208" fontId="30" fillId="34" borderId="10" xfId="0" applyNumberFormat="1" applyFont="1" applyFill="1" applyBorder="1" applyAlignment="1" applyProtection="1">
      <alignment horizontal="center" vertical="center" wrapText="1"/>
      <protection/>
    </xf>
    <xf numFmtId="14" fontId="30" fillId="34" borderId="10" xfId="0" applyNumberFormat="1" applyFont="1" applyFill="1" applyBorder="1" applyAlignment="1">
      <alignment wrapText="1"/>
    </xf>
    <xf numFmtId="14" fontId="30" fillId="34" borderId="10" xfId="0" applyNumberFormat="1" applyFont="1" applyFill="1" applyBorder="1" applyAlignment="1">
      <alignment/>
    </xf>
    <xf numFmtId="0" fontId="30" fillId="34" borderId="10" xfId="0" applyFont="1" applyFill="1" applyBorder="1" applyAlignment="1">
      <alignment horizontal="left" vertical="center" wrapText="1"/>
    </xf>
    <xf numFmtId="14" fontId="30" fillId="34" borderId="10" xfId="0" applyNumberFormat="1" applyFont="1" applyFill="1" applyBorder="1" applyAlignment="1">
      <alignment horizontal="center" vertical="center" wrapText="1"/>
    </xf>
    <xf numFmtId="208" fontId="30" fillId="34" borderId="10" xfId="0" applyNumberFormat="1" applyFont="1" applyFill="1" applyBorder="1" applyAlignment="1" applyProtection="1">
      <alignment vertical="center"/>
      <protection locked="0"/>
    </xf>
    <xf numFmtId="208" fontId="3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4" borderId="10" xfId="0" applyFont="1" applyFill="1" applyBorder="1" applyAlignment="1">
      <alignment/>
    </xf>
    <xf numFmtId="49" fontId="49" fillId="34" borderId="10" xfId="59" applyNumberFormat="1" applyFont="1" applyFill="1" applyBorder="1" applyAlignment="1">
      <alignment horizontal="left" vertical="center" wrapText="1"/>
      <protection/>
    </xf>
    <xf numFmtId="0" fontId="49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49" fillId="34" borderId="10" xfId="0" applyFont="1" applyFill="1" applyBorder="1" applyAlignment="1" applyProtection="1">
      <alignment horizontal="center" vertical="center" wrapText="1"/>
      <protection locked="0"/>
    </xf>
    <xf numFmtId="0" fontId="49" fillId="34" borderId="10" xfId="59" applyFont="1" applyFill="1" applyBorder="1" applyAlignment="1">
      <alignment/>
      <protection/>
    </xf>
    <xf numFmtId="0" fontId="74" fillId="36" borderId="10" xfId="58" applyNumberFormat="1" applyFont="1" applyFill="1" applyBorder="1" applyAlignment="1" applyProtection="1">
      <alignment horizontal="center" vertical="center" wrapText="1"/>
      <protection locked="0"/>
    </xf>
    <xf numFmtId="194" fontId="74" fillId="36" borderId="10" xfId="42" applyNumberFormat="1" applyFont="1" applyFill="1" applyBorder="1" applyAlignment="1" applyProtection="1">
      <alignment horizontal="right" vertical="center" wrapText="1" indent="1"/>
      <protection locked="0"/>
    </xf>
    <xf numFmtId="0" fontId="74" fillId="36" borderId="10" xfId="58" applyNumberFormat="1" applyFont="1" applyFill="1" applyBorder="1" applyAlignment="1" applyProtection="1">
      <alignment horizontal="center" vertical="center" wrapText="1"/>
      <protection/>
    </xf>
    <xf numFmtId="0" fontId="30" fillId="36" borderId="11" xfId="58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0" fillId="36" borderId="10" xfId="58" applyNumberFormat="1" applyFont="1" applyFill="1" applyBorder="1" applyAlignment="1" applyProtection="1">
      <alignment horizontal="center" vertical="center" wrapText="1"/>
      <protection locked="0"/>
    </xf>
    <xf numFmtId="194" fontId="52" fillId="36" borderId="10" xfId="42" applyNumberFormat="1" applyFont="1" applyFill="1" applyBorder="1" applyAlignment="1" applyProtection="1">
      <alignment horizontal="center" wrapText="1"/>
      <protection locked="0"/>
    </xf>
    <xf numFmtId="3" fontId="30" fillId="0" borderId="10" xfId="59" applyNumberFormat="1" applyFont="1" applyFill="1" applyBorder="1" applyAlignment="1" applyProtection="1">
      <alignment horizontal="left" vertical="center" wrapText="1"/>
      <protection locked="0"/>
    </xf>
    <xf numFmtId="3" fontId="30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194" fontId="75" fillId="34" borderId="10" xfId="42" applyNumberFormat="1" applyFont="1" applyFill="1" applyBorder="1" applyAlignment="1" applyProtection="1">
      <alignment horizontal="right" vertical="center" wrapText="1" indent="1"/>
      <protection locked="0"/>
    </xf>
    <xf numFmtId="194" fontId="30" fillId="35" borderId="10" xfId="42" applyNumberFormat="1" applyFont="1" applyFill="1" applyBorder="1" applyAlignment="1" applyProtection="1">
      <alignment horizontal="right" vertical="center" wrapText="1" indent="1"/>
      <protection locked="0"/>
    </xf>
    <xf numFmtId="3" fontId="30" fillId="34" borderId="10" xfId="58" applyNumberFormat="1" applyFont="1" applyFill="1" applyBorder="1" applyAlignment="1" applyProtection="1">
      <alignment horizontal="center" vertical="center" wrapText="1"/>
      <protection locked="0"/>
    </xf>
    <xf numFmtId="194" fontId="30" fillId="34" borderId="10" xfId="4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0" xfId="58" applyNumberFormat="1" applyFont="1" applyFill="1" applyBorder="1" applyAlignment="1" applyProtection="1">
      <alignment horizontal="center" vertical="center" wrapText="1"/>
      <protection locked="0"/>
    </xf>
    <xf numFmtId="194" fontId="30" fillId="0" borderId="10" xfId="42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horizontal="center" vertical="center" wrapText="1"/>
    </xf>
    <xf numFmtId="194" fontId="30" fillId="36" borderId="10" xfId="42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23" xfId="59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left" vertical="center" wrapText="1"/>
    </xf>
    <xf numFmtId="0" fontId="53" fillId="36" borderId="11" xfId="58" applyNumberFormat="1" applyFont="1" applyFill="1" applyBorder="1" applyAlignment="1" applyProtection="1">
      <alignment horizontal="center" vertical="center" wrapText="1"/>
      <protection locked="0"/>
    </xf>
    <xf numFmtId="0" fontId="53" fillId="36" borderId="10" xfId="58" applyNumberFormat="1" applyFont="1" applyFill="1" applyBorder="1" applyAlignment="1" applyProtection="1">
      <alignment vertical="center" wrapText="1"/>
      <protection locked="0"/>
    </xf>
    <xf numFmtId="0" fontId="52" fillId="36" borderId="10" xfId="58" applyNumberFormat="1" applyFont="1" applyFill="1" applyBorder="1" applyAlignment="1" applyProtection="1">
      <alignment horizontal="center" vertical="center" wrapText="1"/>
      <protection locked="0"/>
    </xf>
    <xf numFmtId="194" fontId="52" fillId="36" borderId="10" xfId="42" applyNumberFormat="1" applyFont="1" applyFill="1" applyBorder="1" applyAlignment="1" applyProtection="1">
      <alignment horizontal="left" vertical="center" wrapText="1" indent="1"/>
      <protection locked="0"/>
    </xf>
    <xf numFmtId="3" fontId="52" fillId="36" borderId="10" xfId="42" applyNumberFormat="1" applyFont="1" applyFill="1" applyBorder="1" applyAlignment="1" applyProtection="1">
      <alignment horizontal="center" vertical="center" wrapText="1"/>
      <protection locked="0"/>
    </xf>
    <xf numFmtId="0" fontId="30" fillId="36" borderId="10" xfId="58" applyNumberFormat="1" applyFont="1" applyFill="1" applyBorder="1" applyAlignment="1" applyProtection="1">
      <alignment horizontal="left" vertical="center" wrapText="1"/>
      <protection locked="0"/>
    </xf>
    <xf numFmtId="3" fontId="30" fillId="36" borderId="10" xfId="59" applyNumberFormat="1" applyFont="1" applyFill="1" applyBorder="1" applyAlignment="1" applyProtection="1">
      <alignment horizontal="left" vertical="center" wrapText="1"/>
      <protection locked="0"/>
    </xf>
    <xf numFmtId="3" fontId="30" fillId="38" borderId="10" xfId="59" applyNumberFormat="1" applyFont="1" applyFill="1" applyBorder="1" applyAlignment="1" applyProtection="1">
      <alignment horizontal="left" vertical="center" wrapText="1"/>
      <protection locked="0"/>
    </xf>
    <xf numFmtId="194" fontId="75" fillId="36" borderId="10" xfId="42" applyNumberFormat="1" applyFont="1" applyFill="1" applyBorder="1" applyAlignment="1" applyProtection="1">
      <alignment horizontal="right" vertical="center" wrapText="1" indent="1"/>
      <protection locked="0"/>
    </xf>
    <xf numFmtId="3" fontId="30" fillId="36" borderId="10" xfId="0" applyNumberFormat="1" applyFont="1" applyFill="1" applyBorder="1" applyAlignment="1" applyProtection="1">
      <alignment horizontal="left" vertical="center"/>
      <protection locked="0"/>
    </xf>
    <xf numFmtId="3" fontId="30" fillId="34" borderId="10" xfId="59" applyNumberFormat="1" applyFont="1" applyFill="1" applyBorder="1" applyAlignment="1" applyProtection="1">
      <alignment horizontal="left" vertical="center" wrapText="1"/>
      <protection hidden="1"/>
    </xf>
    <xf numFmtId="194" fontId="30" fillId="36" borderId="24" xfId="42" applyNumberFormat="1" applyFont="1" applyFill="1" applyBorder="1" applyAlignment="1">
      <alignment horizontal="center" vertical="center" wrapText="1"/>
    </xf>
    <xf numFmtId="194" fontId="30" fillId="36" borderId="10" xfId="42" applyNumberFormat="1" applyFont="1" applyFill="1" applyBorder="1" applyAlignment="1">
      <alignment horizontal="center" vertical="center" wrapText="1"/>
    </xf>
    <xf numFmtId="41" fontId="30" fillId="36" borderId="10" xfId="0" applyNumberFormat="1" applyFont="1" applyFill="1" applyBorder="1" applyAlignment="1">
      <alignment horizontal="center" vertical="center" wrapText="1"/>
    </xf>
    <xf numFmtId="194" fontId="30" fillId="36" borderId="10" xfId="42" applyNumberFormat="1" applyFont="1" applyFill="1" applyBorder="1" applyAlignment="1" applyProtection="1">
      <alignment horizontal="center" vertical="center" wrapText="1"/>
      <protection locked="0"/>
    </xf>
    <xf numFmtId="194" fontId="30" fillId="36" borderId="24" xfId="42" applyNumberFormat="1" applyFont="1" applyFill="1" applyBorder="1" applyAlignment="1">
      <alignment vertical="center" wrapText="1"/>
    </xf>
    <xf numFmtId="194" fontId="30" fillId="36" borderId="10" xfId="42" applyNumberFormat="1" applyFont="1" applyFill="1" applyBorder="1" applyAlignment="1">
      <alignment vertical="center" wrapText="1"/>
    </xf>
    <xf numFmtId="0" fontId="53" fillId="36" borderId="10" xfId="58" applyNumberFormat="1" applyFont="1" applyFill="1" applyBorder="1" applyAlignment="1" applyProtection="1">
      <alignment horizontal="left" vertical="center" wrapText="1"/>
      <protection locked="0"/>
    </xf>
    <xf numFmtId="0" fontId="53" fillId="36" borderId="10" xfId="58" applyNumberFormat="1" applyFont="1" applyFill="1" applyBorder="1" applyAlignment="1" applyProtection="1">
      <alignment horizontal="center" vertical="center" wrapText="1"/>
      <protection locked="0"/>
    </xf>
    <xf numFmtId="194" fontId="53" fillId="36" borderId="10" xfId="42" applyNumberFormat="1" applyFont="1" applyFill="1" applyBorder="1" applyAlignment="1" applyProtection="1">
      <alignment horizontal="left" vertical="center" wrapText="1" indent="1"/>
      <protection locked="0"/>
    </xf>
    <xf numFmtId="194" fontId="53" fillId="36" borderId="10" xfId="42" applyNumberFormat="1" applyFont="1" applyFill="1" applyBorder="1" applyAlignment="1" applyProtection="1">
      <alignment vertical="center" wrapText="1"/>
      <protection locked="0"/>
    </xf>
    <xf numFmtId="194" fontId="52" fillId="36" borderId="10" xfId="42" applyNumberFormat="1" applyFont="1" applyFill="1" applyBorder="1" applyAlignment="1" applyProtection="1">
      <alignment vertical="center" wrapText="1"/>
      <protection locked="0"/>
    </xf>
    <xf numFmtId="0" fontId="30" fillId="36" borderId="10" xfId="0" applyFont="1" applyFill="1" applyBorder="1" applyAlignment="1">
      <alignment vertical="center" wrapText="1"/>
    </xf>
    <xf numFmtId="194" fontId="30" fillId="36" borderId="10" xfId="42" applyNumberFormat="1" applyFont="1" applyFill="1" applyBorder="1" applyAlignment="1" applyProtection="1">
      <alignment horizontal="left" vertical="center" wrapText="1" indent="1"/>
      <protection locked="0"/>
    </xf>
    <xf numFmtId="194" fontId="30" fillId="36" borderId="10" xfId="42" applyNumberFormat="1" applyFont="1" applyFill="1" applyBorder="1" applyAlignment="1" applyProtection="1">
      <alignment vertical="center" wrapText="1"/>
      <protection locked="0"/>
    </xf>
    <xf numFmtId="0" fontId="30" fillId="36" borderId="10" xfId="0" applyFont="1" applyFill="1" applyBorder="1" applyAlignment="1">
      <alignment horizontal="left" wrapText="1"/>
    </xf>
    <xf numFmtId="0" fontId="30" fillId="36" borderId="10" xfId="58" applyNumberFormat="1" applyFont="1" applyFill="1" applyBorder="1" applyAlignment="1" applyProtection="1">
      <alignment vertical="center" wrapText="1"/>
      <protection locked="0"/>
    </xf>
    <xf numFmtId="0" fontId="30" fillId="36" borderId="24" xfId="58" applyNumberFormat="1" applyFont="1" applyFill="1" applyBorder="1" applyAlignment="1" applyProtection="1">
      <alignment horizontal="left" vertical="center" wrapText="1"/>
      <protection locked="0"/>
    </xf>
    <xf numFmtId="194" fontId="30" fillId="0" borderId="10" xfId="42" applyNumberFormat="1" applyFont="1" applyFill="1" applyBorder="1" applyAlignment="1">
      <alignment horizontal="left" vertical="center" wrapText="1"/>
    </xf>
    <xf numFmtId="41" fontId="30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vertical="center"/>
    </xf>
    <xf numFmtId="194" fontId="30" fillId="0" borderId="10" xfId="42" applyNumberFormat="1" applyFont="1" applyBorder="1" applyAlignment="1">
      <alignment horizontal="left"/>
    </xf>
    <xf numFmtId="194" fontId="30" fillId="0" borderId="10" xfId="42" applyNumberFormat="1" applyFont="1" applyBorder="1" applyAlignment="1">
      <alignment horizontal="left" vertical="center" wrapText="1"/>
    </xf>
    <xf numFmtId="194" fontId="30" fillId="0" borderId="10" xfId="42" applyNumberFormat="1" applyFont="1" applyBorder="1" applyAlignment="1">
      <alignment horizontal="left" wrapText="1"/>
    </xf>
    <xf numFmtId="0" fontId="30" fillId="36" borderId="25" xfId="0" applyFont="1" applyFill="1" applyBorder="1" applyAlignment="1">
      <alignment vertical="center" wrapText="1"/>
    </xf>
    <xf numFmtId="0" fontId="52" fillId="36" borderId="10" xfId="58" applyNumberFormat="1" applyFont="1" applyFill="1" applyBorder="1" applyAlignment="1" applyProtection="1">
      <alignment horizontal="left" vertical="center" wrapText="1"/>
      <protection locked="0"/>
    </xf>
    <xf numFmtId="0" fontId="30" fillId="0" borderId="10" xfId="58" applyNumberFormat="1" applyFont="1" applyFill="1" applyBorder="1" applyAlignment="1" applyProtection="1">
      <alignment vertical="center" wrapText="1"/>
      <protection/>
    </xf>
    <xf numFmtId="0" fontId="30" fillId="0" borderId="10" xfId="58" applyNumberFormat="1" applyFont="1" applyFill="1" applyBorder="1" applyAlignment="1" applyProtection="1">
      <alignment horizontal="left" vertical="center" wrapText="1"/>
      <protection locked="0"/>
    </xf>
    <xf numFmtId="194" fontId="30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58" applyNumberFormat="1" applyFont="1" applyFill="1" applyBorder="1" applyAlignment="1" applyProtection="1">
      <alignment horizontal="center" vertical="center" wrapText="1"/>
      <protection/>
    </xf>
    <xf numFmtId="0" fontId="30" fillId="36" borderId="10" xfId="58" applyNumberFormat="1" applyFont="1" applyFill="1" applyBorder="1" applyAlignment="1" applyProtection="1">
      <alignment vertical="center" wrapText="1"/>
      <protection/>
    </xf>
    <xf numFmtId="194" fontId="30" fillId="0" borderId="10" xfId="42" applyNumberFormat="1" applyFont="1" applyFill="1" applyBorder="1" applyAlignment="1" applyProtection="1">
      <alignment vertical="center" wrapText="1"/>
      <protection locked="0"/>
    </xf>
    <xf numFmtId="0" fontId="30" fillId="0" borderId="10" xfId="0" applyNumberFormat="1" applyFont="1" applyFill="1" applyBorder="1" applyAlignment="1" applyProtection="1">
      <alignment vertical="center" wrapText="1"/>
      <protection locked="0"/>
    </xf>
    <xf numFmtId="0" fontId="30" fillId="0" borderId="10" xfId="0" applyFont="1" applyFill="1" applyBorder="1" applyAlignment="1" applyProtection="1">
      <alignment horizontal="left" vertical="center" wrapText="1"/>
      <protection locked="0"/>
    </xf>
    <xf numFmtId="194" fontId="30" fillId="0" borderId="10" xfId="42" applyNumberFormat="1" applyFont="1" applyFill="1" applyBorder="1" applyAlignment="1" applyProtection="1">
      <alignment horizontal="right" vertical="center" wrapText="1"/>
      <protection hidden="1"/>
    </xf>
    <xf numFmtId="0" fontId="30" fillId="0" borderId="10" xfId="0" applyFont="1" applyFill="1" applyBorder="1" applyAlignment="1" applyProtection="1">
      <alignment vertical="center" wrapText="1"/>
      <protection locked="0"/>
    </xf>
    <xf numFmtId="194" fontId="76" fillId="0" borderId="10" xfId="42" applyNumberFormat="1" applyFont="1" applyFill="1" applyBorder="1" applyAlignment="1" applyProtection="1">
      <alignment horizontal="right" vertical="center" wrapText="1"/>
      <protection hidden="1"/>
    </xf>
    <xf numFmtId="0" fontId="30" fillId="36" borderId="22" xfId="0" applyFont="1" applyFill="1" applyBorder="1" applyAlignment="1">
      <alignment vertical="center" wrapText="1"/>
    </xf>
    <xf numFmtId="0" fontId="30" fillId="36" borderId="22" xfId="0" applyFont="1" applyFill="1" applyBorder="1" applyAlignment="1">
      <alignment horizontal="left" vertical="center" wrapText="1"/>
    </xf>
    <xf numFmtId="0" fontId="30" fillId="36" borderId="22" xfId="58" applyNumberFormat="1" applyFont="1" applyFill="1" applyBorder="1" applyAlignment="1" applyProtection="1">
      <alignment horizontal="center" vertical="center" wrapText="1"/>
      <protection locked="0"/>
    </xf>
    <xf numFmtId="194" fontId="30" fillId="36" borderId="22" xfId="42" applyNumberFormat="1" applyFont="1" applyFill="1" applyBorder="1" applyAlignment="1" applyProtection="1">
      <alignment horizontal="left" vertical="center" wrapText="1" indent="1"/>
      <protection locked="0"/>
    </xf>
    <xf numFmtId="0" fontId="76" fillId="0" borderId="10" xfId="0" applyFont="1" applyBorder="1" applyAlignment="1" applyProtection="1">
      <alignment horizontal="left" vertical="center" wrapText="1"/>
      <protection locked="0"/>
    </xf>
    <xf numFmtId="0" fontId="76" fillId="39" borderId="10" xfId="0" applyFont="1" applyFill="1" applyBorder="1" applyAlignment="1" applyProtection="1">
      <alignment horizontal="left" vertical="center" wrapText="1"/>
      <protection locked="0"/>
    </xf>
    <xf numFmtId="0" fontId="76" fillId="0" borderId="26" xfId="0" applyFont="1" applyBorder="1" applyAlignment="1" applyProtection="1">
      <alignment horizontal="left" vertical="center" wrapText="1"/>
      <protection locked="0"/>
    </xf>
    <xf numFmtId="0" fontId="76" fillId="36" borderId="10" xfId="0" applyNumberFormat="1" applyFont="1" applyFill="1" applyBorder="1" applyAlignment="1" applyProtection="1">
      <alignment vertical="center" wrapText="1"/>
      <protection locked="0"/>
    </xf>
    <xf numFmtId="0" fontId="76" fillId="40" borderId="10" xfId="0" applyNumberFormat="1" applyFont="1" applyFill="1" applyBorder="1" applyAlignment="1" applyProtection="1">
      <alignment vertical="center" wrapText="1"/>
      <protection locked="0"/>
    </xf>
    <xf numFmtId="0" fontId="76" fillId="0" borderId="10" xfId="0" applyNumberFormat="1" applyFont="1" applyBorder="1" applyAlignment="1" applyProtection="1">
      <alignment vertical="center" wrapText="1"/>
      <protection locked="0"/>
    </xf>
    <xf numFmtId="0" fontId="76" fillId="0" borderId="10" xfId="0" applyNumberFormat="1" applyFont="1" applyFill="1" applyBorder="1" applyAlignment="1" applyProtection="1">
      <alignment vertical="center" wrapText="1"/>
      <protection locked="0"/>
    </xf>
    <xf numFmtId="0" fontId="30" fillId="41" borderId="10" xfId="0" applyFont="1" applyFill="1" applyBorder="1" applyAlignment="1" applyProtection="1">
      <alignment horizontal="left" vertical="center" wrapText="1"/>
      <protection locked="0"/>
    </xf>
    <xf numFmtId="0" fontId="30" fillId="42" borderId="10" xfId="0" applyFont="1" applyFill="1" applyBorder="1" applyAlignment="1" applyProtection="1">
      <alignment horizontal="left" vertical="center" wrapText="1"/>
      <protection locked="0"/>
    </xf>
    <xf numFmtId="3" fontId="30" fillId="36" borderId="10" xfId="42" applyNumberFormat="1" applyFont="1" applyFill="1" applyBorder="1" applyAlignment="1" applyProtection="1">
      <alignment horizontal="center" vertical="center" wrapText="1"/>
      <protection locked="0"/>
    </xf>
    <xf numFmtId="0" fontId="30" fillId="34" borderId="10" xfId="58" applyNumberFormat="1" applyFont="1" applyFill="1" applyBorder="1" applyAlignment="1" applyProtection="1">
      <alignment horizontal="left" vertical="center" wrapText="1"/>
      <protection locked="0"/>
    </xf>
    <xf numFmtId="3" fontId="49" fillId="34" borderId="10" xfId="58" applyNumberFormat="1" applyFont="1" applyFill="1" applyBorder="1" applyAlignment="1" applyProtection="1">
      <alignment horizontal="center" vertical="center" wrapText="1"/>
      <protection locked="0"/>
    </xf>
    <xf numFmtId="194" fontId="49" fillId="34" borderId="10" xfId="42" applyNumberFormat="1" applyFont="1" applyFill="1" applyBorder="1" applyAlignment="1" applyProtection="1">
      <alignment horizontal="right" vertical="center" wrapText="1" indent="1"/>
      <protection locked="0"/>
    </xf>
    <xf numFmtId="0" fontId="49" fillId="34" borderId="10" xfId="58" applyNumberFormat="1" applyFont="1" applyFill="1" applyBorder="1" applyAlignment="1" applyProtection="1">
      <alignment horizontal="left" vertical="center" wrapText="1"/>
      <protection locked="0"/>
    </xf>
    <xf numFmtId="3" fontId="52" fillId="36" borderId="10" xfId="58" applyNumberFormat="1" applyFont="1" applyFill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vertical="center" wrapText="1"/>
    </xf>
    <xf numFmtId="194" fontId="30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30" fillId="36" borderId="10" xfId="58" applyNumberFormat="1" applyFont="1" applyFill="1" applyBorder="1" applyAlignment="1" applyProtection="1">
      <alignment horizontal="left" vertical="center" wrapText="1" indent="1"/>
      <protection locked="0"/>
    </xf>
    <xf numFmtId="0" fontId="52" fillId="34" borderId="10" xfId="58" applyNumberFormat="1" applyFont="1" applyFill="1" applyBorder="1" applyAlignment="1" applyProtection="1">
      <alignment vertical="center" wrapText="1"/>
      <protection locked="0"/>
    </xf>
    <xf numFmtId="194" fontId="75" fillId="34" borderId="10" xfId="42" applyNumberFormat="1" applyFont="1" applyFill="1" applyBorder="1" applyAlignment="1" applyProtection="1">
      <alignment horizontal="left" vertical="center" wrapText="1" indent="1"/>
      <protection locked="0"/>
    </xf>
    <xf numFmtId="0" fontId="30" fillId="34" borderId="10" xfId="0" applyFont="1" applyFill="1" applyBorder="1" applyAlignment="1">
      <alignment vertical="center" wrapText="1"/>
    </xf>
    <xf numFmtId="194" fontId="30" fillId="34" borderId="10" xfId="42" applyNumberFormat="1" applyFont="1" applyFill="1" applyBorder="1" applyAlignment="1" applyProtection="1">
      <alignment horizontal="left" vertical="center" wrapText="1" indent="1"/>
      <protection locked="0"/>
    </xf>
    <xf numFmtId="194" fontId="53" fillId="34" borderId="10" xfId="42" applyNumberFormat="1" applyFont="1" applyFill="1" applyBorder="1" applyAlignment="1" applyProtection="1">
      <alignment horizontal="left" vertical="center" wrapText="1" indent="1"/>
      <protection locked="0"/>
    </xf>
    <xf numFmtId="194" fontId="30" fillId="34" borderId="10" xfId="42" applyNumberFormat="1" applyFont="1" applyFill="1" applyBorder="1" applyAlignment="1" applyProtection="1">
      <alignment horizontal="right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ieu mau nghiep vu ngay 19.6" xfId="58"/>
    <cellStyle name="Normal_Sheet1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79"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47625</xdr:rowOff>
    </xdr:from>
    <xdr:to>
      <xdr:col>2</xdr:col>
      <xdr:colOff>457200</xdr:colOff>
      <xdr:row>1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885825" y="314325"/>
          <a:ext cx="1285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4768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4768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1295400</xdr:colOff>
      <xdr:row>1</xdr:row>
      <xdr:rowOff>57150</xdr:rowOff>
    </xdr:from>
    <xdr:to>
      <xdr:col>1</xdr:col>
      <xdr:colOff>3124200</xdr:colOff>
      <xdr:row>1</xdr:row>
      <xdr:rowOff>57150</xdr:rowOff>
    </xdr:to>
    <xdr:sp>
      <xdr:nvSpPr>
        <xdr:cNvPr id="3" name="Straight Connector 4"/>
        <xdr:cNvSpPr>
          <a:spLocks/>
        </xdr:cNvSpPr>
      </xdr:nvSpPr>
      <xdr:spPr>
        <a:xfrm>
          <a:off x="1838325" y="285750"/>
          <a:ext cx="1828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8670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8670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66675</xdr:rowOff>
    </xdr:from>
    <xdr:to>
      <xdr:col>1</xdr:col>
      <xdr:colOff>1562100</xdr:colOff>
      <xdr:row>2</xdr:row>
      <xdr:rowOff>66675</xdr:rowOff>
    </xdr:to>
    <xdr:sp>
      <xdr:nvSpPr>
        <xdr:cNvPr id="3" name="Straight Connector 6"/>
        <xdr:cNvSpPr>
          <a:spLocks/>
        </xdr:cNvSpPr>
      </xdr:nvSpPr>
      <xdr:spPr>
        <a:xfrm>
          <a:off x="914400" y="523875"/>
          <a:ext cx="971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K1163"/>
  <sheetViews>
    <sheetView tabSelected="1" view="pageBreakPreview" zoomScale="91" zoomScaleSheetLayoutView="91" workbookViewId="0" topLeftCell="A1134">
      <selection activeCell="A1152" sqref="A1152:H1158"/>
    </sheetView>
  </sheetViews>
  <sheetFormatPr defaultColWidth="7.99609375" defaultRowHeight="18.75"/>
  <cols>
    <col min="1" max="1" width="4.4453125" style="6" customWidth="1"/>
    <col min="2" max="2" width="15.5546875" style="100" customWidth="1"/>
    <col min="3" max="3" width="19.5546875" style="52" customWidth="1"/>
    <col min="4" max="4" width="9.88671875" style="6" customWidth="1"/>
    <col min="5" max="5" width="11.6640625" style="6" customWidth="1"/>
    <col min="6" max="6" width="9.88671875" style="100" customWidth="1"/>
    <col min="7" max="7" width="11.3359375" style="112" customWidth="1"/>
    <col min="8" max="8" width="16.77734375" style="6" customWidth="1"/>
    <col min="9" max="9" width="8.77734375" style="120" bestFit="1" customWidth="1"/>
    <col min="10" max="16384" width="7.99609375" style="6" customWidth="1"/>
  </cols>
  <sheetData>
    <row r="1" spans="1:8" ht="21" customHeight="1">
      <c r="A1" s="128" t="s">
        <v>156</v>
      </c>
      <c r="B1" s="128"/>
      <c r="C1" s="128"/>
      <c r="D1" s="128"/>
      <c r="H1" s="113"/>
    </row>
    <row r="2" spans="1:8" ht="21" customHeight="1">
      <c r="A2" s="55"/>
      <c r="B2" s="92"/>
      <c r="C2" s="101"/>
      <c r="D2" s="55"/>
      <c r="H2" s="113"/>
    </row>
    <row r="3" spans="1:8" ht="21" customHeight="1">
      <c r="A3" s="55"/>
      <c r="B3" s="92"/>
      <c r="C3" s="101"/>
      <c r="D3" s="55"/>
      <c r="H3" s="113"/>
    </row>
    <row r="4" spans="1:8" ht="24.75" customHeight="1">
      <c r="A4" s="129" t="s">
        <v>775</v>
      </c>
      <c r="B4" s="129"/>
      <c r="C4" s="129"/>
      <c r="D4" s="129"/>
      <c r="E4" s="129"/>
      <c r="F4" s="129"/>
      <c r="G4" s="129"/>
      <c r="H4" s="129"/>
    </row>
    <row r="5" spans="1:8" ht="24.75" customHeight="1">
      <c r="A5" s="108"/>
      <c r="B5" s="108"/>
      <c r="C5" s="108"/>
      <c r="D5" s="108"/>
      <c r="E5" s="108"/>
      <c r="F5" s="110"/>
      <c r="G5" s="114"/>
      <c r="H5" s="108"/>
    </row>
    <row r="6" spans="1:8" ht="8.25" customHeight="1" thickBot="1">
      <c r="A6" s="8"/>
      <c r="B6" s="93"/>
      <c r="D6" s="8"/>
      <c r="H6" s="31"/>
    </row>
    <row r="7" spans="1:11" ht="111.75" customHeight="1" thickTop="1">
      <c r="A7" s="49" t="s">
        <v>37</v>
      </c>
      <c r="B7" s="94" t="s">
        <v>160</v>
      </c>
      <c r="C7" s="102" t="s">
        <v>159</v>
      </c>
      <c r="D7" s="50" t="s">
        <v>40</v>
      </c>
      <c r="E7" s="50" t="s">
        <v>60</v>
      </c>
      <c r="F7" s="50" t="s">
        <v>58</v>
      </c>
      <c r="G7" s="115" t="s">
        <v>59</v>
      </c>
      <c r="H7" s="106" t="s">
        <v>61</v>
      </c>
      <c r="I7" s="135"/>
      <c r="J7" s="136"/>
      <c r="K7" s="136"/>
    </row>
    <row r="8" spans="1:8" ht="20.25" customHeight="1">
      <c r="A8" s="24" t="s">
        <v>1</v>
      </c>
      <c r="B8" s="95" t="s">
        <v>53</v>
      </c>
      <c r="C8" s="103" t="s">
        <v>635</v>
      </c>
      <c r="D8" s="14" t="s">
        <v>54</v>
      </c>
      <c r="E8" s="14" t="s">
        <v>636</v>
      </c>
      <c r="F8" s="95" t="s">
        <v>55</v>
      </c>
      <c r="G8" s="116" t="s">
        <v>637</v>
      </c>
      <c r="H8" s="15" t="s">
        <v>56</v>
      </c>
    </row>
    <row r="9" spans="1:9" s="59" customFormat="1" ht="27.75" customHeight="1">
      <c r="A9" s="56" t="s">
        <v>57</v>
      </c>
      <c r="B9" s="96"/>
      <c r="C9" s="104">
        <f aca="true" t="shared" si="0" ref="C9:H9">C59+C10</f>
        <v>1129</v>
      </c>
      <c r="D9" s="57">
        <f t="shared" si="0"/>
        <v>1129</v>
      </c>
      <c r="E9" s="107">
        <f t="shared" si="0"/>
        <v>319907927.232</v>
      </c>
      <c r="F9" s="111">
        <f t="shared" si="0"/>
        <v>3291053</v>
      </c>
      <c r="G9" s="111">
        <f t="shared" si="0"/>
        <v>316616474.232</v>
      </c>
      <c r="H9" s="58">
        <f t="shared" si="0"/>
        <v>1129</v>
      </c>
      <c r="I9" s="119"/>
    </row>
    <row r="10" spans="1:9" s="59" customFormat="1" ht="18" customHeight="1">
      <c r="A10" s="60" t="s">
        <v>77</v>
      </c>
      <c r="B10" s="97" t="s">
        <v>75</v>
      </c>
      <c r="C10" s="209">
        <f>COUNTA(C11:C58)</f>
        <v>48</v>
      </c>
      <c r="D10" s="209">
        <f>COUNTA(D11:D58)</f>
        <v>48</v>
      </c>
      <c r="E10" s="210">
        <f>SUM(E11:E58)</f>
        <v>36295187</v>
      </c>
      <c r="F10" s="210">
        <f>SUM(F11:F58)</f>
        <v>0</v>
      </c>
      <c r="G10" s="210">
        <f>SUM(G11:G58)</f>
        <v>36295187</v>
      </c>
      <c r="H10" s="211">
        <f>COUNTA(H11:H58)</f>
        <v>48</v>
      </c>
      <c r="I10" s="119"/>
    </row>
    <row r="11" spans="1:9" s="59" customFormat="1" ht="24">
      <c r="A11" s="212">
        <v>1</v>
      </c>
      <c r="B11" s="262" t="s">
        <v>811</v>
      </c>
      <c r="C11" s="241" t="s">
        <v>813</v>
      </c>
      <c r="D11" s="215" t="s">
        <v>154</v>
      </c>
      <c r="E11" s="260">
        <v>285000</v>
      </c>
      <c r="F11" s="210"/>
      <c r="G11" s="260">
        <f>E11-F11</f>
        <v>285000</v>
      </c>
      <c r="H11" s="215" t="s">
        <v>115</v>
      </c>
      <c r="I11" s="119" t="s">
        <v>1498</v>
      </c>
    </row>
    <row r="12" spans="1:9" s="59" customFormat="1" ht="24">
      <c r="A12" s="212">
        <v>2</v>
      </c>
      <c r="B12" s="262" t="s">
        <v>287</v>
      </c>
      <c r="C12" s="241" t="s">
        <v>787</v>
      </c>
      <c r="D12" s="215" t="s">
        <v>41</v>
      </c>
      <c r="E12" s="260">
        <v>13853</v>
      </c>
      <c r="F12" s="210"/>
      <c r="G12" s="260">
        <f aca="true" t="shared" si="1" ref="G12:G58">E12-F12</f>
        <v>13853</v>
      </c>
      <c r="H12" s="215" t="s">
        <v>115</v>
      </c>
      <c r="I12" s="119" t="s">
        <v>1502</v>
      </c>
    </row>
    <row r="13" spans="1:9" s="59" customFormat="1" ht="15.75" customHeight="1">
      <c r="A13" s="212">
        <v>3</v>
      </c>
      <c r="B13" s="262" t="s">
        <v>1497</v>
      </c>
      <c r="C13" s="241" t="s">
        <v>1496</v>
      </c>
      <c r="D13" s="215" t="s">
        <v>154</v>
      </c>
      <c r="E13" s="260">
        <v>145400</v>
      </c>
      <c r="F13" s="210"/>
      <c r="G13" s="260">
        <f t="shared" si="1"/>
        <v>145400</v>
      </c>
      <c r="H13" s="215" t="s">
        <v>115</v>
      </c>
      <c r="I13" s="119" t="s">
        <v>1499</v>
      </c>
    </row>
    <row r="14" spans="1:9" s="59" customFormat="1" ht="24">
      <c r="A14" s="212">
        <v>4</v>
      </c>
      <c r="B14" s="262" t="s">
        <v>812</v>
      </c>
      <c r="C14" s="241" t="s">
        <v>788</v>
      </c>
      <c r="D14" s="215" t="s">
        <v>154</v>
      </c>
      <c r="E14" s="260">
        <v>37900</v>
      </c>
      <c r="F14" s="210"/>
      <c r="G14" s="260">
        <f t="shared" si="1"/>
        <v>37900</v>
      </c>
      <c r="H14" s="215" t="s">
        <v>115</v>
      </c>
      <c r="I14" s="119" t="s">
        <v>1500</v>
      </c>
    </row>
    <row r="15" spans="1:9" s="59" customFormat="1" ht="24">
      <c r="A15" s="212">
        <v>5</v>
      </c>
      <c r="B15" s="262" t="s">
        <v>290</v>
      </c>
      <c r="C15" s="241" t="s">
        <v>789</v>
      </c>
      <c r="D15" s="215" t="s">
        <v>41</v>
      </c>
      <c r="E15" s="260">
        <v>133230</v>
      </c>
      <c r="F15" s="210"/>
      <c r="G15" s="260">
        <f t="shared" si="1"/>
        <v>133230</v>
      </c>
      <c r="H15" s="215" t="s">
        <v>115</v>
      </c>
      <c r="I15" s="119" t="s">
        <v>1502</v>
      </c>
    </row>
    <row r="16" spans="1:9" s="59" customFormat="1" ht="21" customHeight="1">
      <c r="A16" s="212">
        <v>6</v>
      </c>
      <c r="B16" s="262" t="s">
        <v>631</v>
      </c>
      <c r="C16" s="241" t="s">
        <v>790</v>
      </c>
      <c r="D16" s="215" t="s">
        <v>154</v>
      </c>
      <c r="E16" s="260">
        <v>23829</v>
      </c>
      <c r="F16" s="260">
        <v>0</v>
      </c>
      <c r="G16" s="260">
        <f t="shared" si="1"/>
        <v>23829</v>
      </c>
      <c r="H16" s="215" t="s">
        <v>115</v>
      </c>
      <c r="I16" s="119" t="s">
        <v>1510</v>
      </c>
    </row>
    <row r="17" spans="1:9" s="59" customFormat="1" ht="20.25" customHeight="1">
      <c r="A17" s="212">
        <v>7</v>
      </c>
      <c r="B17" s="262" t="s">
        <v>285</v>
      </c>
      <c r="C17" s="241" t="s">
        <v>791</v>
      </c>
      <c r="D17" s="215" t="s">
        <v>154</v>
      </c>
      <c r="E17" s="260">
        <v>23792</v>
      </c>
      <c r="F17" s="260">
        <v>0</v>
      </c>
      <c r="G17" s="260">
        <f t="shared" si="1"/>
        <v>23792</v>
      </c>
      <c r="H17" s="215" t="s">
        <v>115</v>
      </c>
      <c r="I17" s="119" t="s">
        <v>1501</v>
      </c>
    </row>
    <row r="18" spans="1:9" s="59" customFormat="1" ht="18.75" customHeight="1">
      <c r="A18" s="212">
        <v>8</v>
      </c>
      <c r="B18" s="262" t="s">
        <v>814</v>
      </c>
      <c r="C18" s="241" t="s">
        <v>1513</v>
      </c>
      <c r="D18" s="215" t="s">
        <v>154</v>
      </c>
      <c r="E18" s="260">
        <v>12241</v>
      </c>
      <c r="F18" s="260">
        <v>0</v>
      </c>
      <c r="G18" s="260">
        <f t="shared" si="1"/>
        <v>12241</v>
      </c>
      <c r="H18" s="215" t="s">
        <v>115</v>
      </c>
      <c r="I18" s="119" t="s">
        <v>1504</v>
      </c>
    </row>
    <row r="19" spans="1:9" s="59" customFormat="1" ht="24">
      <c r="A19" s="212">
        <v>9</v>
      </c>
      <c r="B19" s="262" t="s">
        <v>523</v>
      </c>
      <c r="C19" s="241" t="s">
        <v>1491</v>
      </c>
      <c r="D19" s="215" t="s">
        <v>41</v>
      </c>
      <c r="E19" s="260">
        <v>7740000</v>
      </c>
      <c r="F19" s="260">
        <v>0</v>
      </c>
      <c r="G19" s="260">
        <f t="shared" si="1"/>
        <v>7740000</v>
      </c>
      <c r="H19" s="215" t="s">
        <v>115</v>
      </c>
      <c r="I19" s="119" t="s">
        <v>1502</v>
      </c>
    </row>
    <row r="20" spans="1:9" s="59" customFormat="1" ht="24">
      <c r="A20" s="212">
        <v>10</v>
      </c>
      <c r="B20" s="272" t="s">
        <v>1511</v>
      </c>
      <c r="C20" s="273" t="s">
        <v>1509</v>
      </c>
      <c r="D20" s="229" t="s">
        <v>154</v>
      </c>
      <c r="E20" s="274">
        <v>1493997</v>
      </c>
      <c r="F20" s="260">
        <v>0</v>
      </c>
      <c r="G20" s="260">
        <f t="shared" si="1"/>
        <v>1493997</v>
      </c>
      <c r="H20" s="275" t="s">
        <v>179</v>
      </c>
      <c r="I20" s="119" t="s">
        <v>1505</v>
      </c>
    </row>
    <row r="21" spans="1:9" s="59" customFormat="1" ht="24">
      <c r="A21" s="212">
        <v>11</v>
      </c>
      <c r="B21" s="276" t="s">
        <v>811</v>
      </c>
      <c r="C21" s="273" t="s">
        <v>1512</v>
      </c>
      <c r="D21" s="215" t="s">
        <v>41</v>
      </c>
      <c r="E21" s="274">
        <v>11826</v>
      </c>
      <c r="F21" s="260">
        <v>0</v>
      </c>
      <c r="G21" s="260">
        <f t="shared" si="1"/>
        <v>11826</v>
      </c>
      <c r="H21" s="275" t="s">
        <v>179</v>
      </c>
      <c r="I21" s="119" t="s">
        <v>1504</v>
      </c>
    </row>
    <row r="22" spans="1:9" s="59" customFormat="1" ht="24">
      <c r="A22" s="212">
        <v>12</v>
      </c>
      <c r="B22" s="276" t="s">
        <v>1520</v>
      </c>
      <c r="C22" s="273" t="s">
        <v>1521</v>
      </c>
      <c r="D22" s="215" t="s">
        <v>41</v>
      </c>
      <c r="E22" s="274">
        <v>29800</v>
      </c>
      <c r="F22" s="260">
        <v>0</v>
      </c>
      <c r="G22" s="260">
        <f t="shared" si="1"/>
        <v>29800</v>
      </c>
      <c r="H22" s="275" t="s">
        <v>179</v>
      </c>
      <c r="I22" s="119" t="s">
        <v>1515</v>
      </c>
    </row>
    <row r="23" spans="1:9" s="59" customFormat="1" ht="19.5" customHeight="1">
      <c r="A23" s="212">
        <v>13</v>
      </c>
      <c r="B23" s="276" t="s">
        <v>1522</v>
      </c>
      <c r="C23" s="273" t="s">
        <v>1523</v>
      </c>
      <c r="D23" s="215" t="s">
        <v>41</v>
      </c>
      <c r="E23" s="274">
        <v>1550</v>
      </c>
      <c r="F23" s="277">
        <v>0</v>
      </c>
      <c r="G23" s="260">
        <f t="shared" si="1"/>
        <v>1550</v>
      </c>
      <c r="H23" s="275" t="s">
        <v>179</v>
      </c>
      <c r="I23" s="119" t="s">
        <v>1514</v>
      </c>
    </row>
    <row r="24" spans="1:9" s="59" customFormat="1" ht="24">
      <c r="A24" s="212">
        <v>14</v>
      </c>
      <c r="B24" s="272" t="s">
        <v>589</v>
      </c>
      <c r="C24" s="273" t="s">
        <v>632</v>
      </c>
      <c r="D24" s="215" t="s">
        <v>41</v>
      </c>
      <c r="E24" s="274">
        <v>109000</v>
      </c>
      <c r="F24" s="277">
        <v>0</v>
      </c>
      <c r="G24" s="260">
        <f t="shared" si="1"/>
        <v>109000</v>
      </c>
      <c r="H24" s="275" t="s">
        <v>179</v>
      </c>
      <c r="I24" s="119" t="s">
        <v>1503</v>
      </c>
    </row>
    <row r="25" spans="1:9" s="59" customFormat="1" ht="24">
      <c r="A25" s="212">
        <v>15</v>
      </c>
      <c r="B25" s="272" t="s">
        <v>161</v>
      </c>
      <c r="C25" s="273" t="s">
        <v>633</v>
      </c>
      <c r="D25" s="215" t="s">
        <v>154</v>
      </c>
      <c r="E25" s="274">
        <v>549664</v>
      </c>
      <c r="F25" s="277">
        <v>0</v>
      </c>
      <c r="G25" s="260">
        <f t="shared" si="1"/>
        <v>549664</v>
      </c>
      <c r="H25" s="275" t="s">
        <v>179</v>
      </c>
      <c r="I25" s="119" t="s">
        <v>1504</v>
      </c>
    </row>
    <row r="26" spans="1:9" s="59" customFormat="1" ht="24">
      <c r="A26" s="212">
        <v>16</v>
      </c>
      <c r="B26" s="278" t="s">
        <v>288</v>
      </c>
      <c r="C26" s="279" t="s">
        <v>1524</v>
      </c>
      <c r="D26" s="215" t="s">
        <v>41</v>
      </c>
      <c r="E26" s="280">
        <v>29146</v>
      </c>
      <c r="F26" s="277">
        <v>0</v>
      </c>
      <c r="G26" s="260">
        <f t="shared" si="1"/>
        <v>29146</v>
      </c>
      <c r="H26" s="275" t="s">
        <v>179</v>
      </c>
      <c r="I26" s="119" t="s">
        <v>1514</v>
      </c>
    </row>
    <row r="27" spans="1:9" s="59" customFormat="1" ht="24">
      <c r="A27" s="212">
        <v>17</v>
      </c>
      <c r="B27" s="281" t="s">
        <v>776</v>
      </c>
      <c r="C27" s="279" t="s">
        <v>792</v>
      </c>
      <c r="D27" s="229" t="s">
        <v>154</v>
      </c>
      <c r="E27" s="282">
        <v>15000</v>
      </c>
      <c r="F27" s="277">
        <v>0</v>
      </c>
      <c r="G27" s="260">
        <f t="shared" si="1"/>
        <v>15000</v>
      </c>
      <c r="H27" s="229" t="s">
        <v>115</v>
      </c>
      <c r="I27" s="119" t="s">
        <v>1498</v>
      </c>
    </row>
    <row r="28" spans="1:9" s="59" customFormat="1" ht="18" customHeight="1">
      <c r="A28" s="212">
        <v>18</v>
      </c>
      <c r="B28" s="281" t="s">
        <v>528</v>
      </c>
      <c r="C28" s="279" t="s">
        <v>2087</v>
      </c>
      <c r="D28" s="229" t="s">
        <v>154</v>
      </c>
      <c r="E28" s="282">
        <v>180000</v>
      </c>
      <c r="F28" s="277">
        <v>0</v>
      </c>
      <c r="G28" s="260">
        <f t="shared" si="1"/>
        <v>180000</v>
      </c>
      <c r="H28" s="229" t="s">
        <v>115</v>
      </c>
      <c r="I28" s="119" t="s">
        <v>1510</v>
      </c>
    </row>
    <row r="29" spans="1:9" s="59" customFormat="1" ht="18.75" customHeight="1">
      <c r="A29" s="212">
        <v>19</v>
      </c>
      <c r="B29" s="283" t="s">
        <v>291</v>
      </c>
      <c r="C29" s="284" t="s">
        <v>639</v>
      </c>
      <c r="D29" s="285" t="s">
        <v>41</v>
      </c>
      <c r="E29" s="286">
        <v>121930</v>
      </c>
      <c r="F29" s="277">
        <v>0</v>
      </c>
      <c r="G29" s="260">
        <f t="shared" si="1"/>
        <v>121930</v>
      </c>
      <c r="H29" s="285" t="s">
        <v>115</v>
      </c>
      <c r="I29" s="119" t="s">
        <v>1514</v>
      </c>
    </row>
    <row r="30" spans="1:9" s="59" customFormat="1" ht="24">
      <c r="A30" s="212">
        <v>20</v>
      </c>
      <c r="B30" s="258" t="s">
        <v>286</v>
      </c>
      <c r="C30" s="123" t="s">
        <v>793</v>
      </c>
      <c r="D30" s="215" t="s">
        <v>41</v>
      </c>
      <c r="E30" s="259">
        <v>20100</v>
      </c>
      <c r="F30" s="277">
        <v>0</v>
      </c>
      <c r="G30" s="260">
        <f t="shared" si="1"/>
        <v>20100</v>
      </c>
      <c r="H30" s="215" t="s">
        <v>115</v>
      </c>
      <c r="I30" s="119" t="s">
        <v>1514</v>
      </c>
    </row>
    <row r="31" spans="1:9" s="59" customFormat="1" ht="18.75" customHeight="1">
      <c r="A31" s="212">
        <v>21</v>
      </c>
      <c r="B31" s="258" t="s">
        <v>289</v>
      </c>
      <c r="C31" s="123" t="s">
        <v>638</v>
      </c>
      <c r="D31" s="215" t="s">
        <v>41</v>
      </c>
      <c r="E31" s="259">
        <v>12670</v>
      </c>
      <c r="F31" s="277">
        <v>0</v>
      </c>
      <c r="G31" s="260">
        <f t="shared" si="1"/>
        <v>12670</v>
      </c>
      <c r="H31" s="215" t="s">
        <v>115</v>
      </c>
      <c r="I31" s="119" t="s">
        <v>1514</v>
      </c>
    </row>
    <row r="32" spans="1:9" s="59" customFormat="1" ht="24" customHeight="1">
      <c r="A32" s="212">
        <v>22</v>
      </c>
      <c r="B32" s="258" t="s">
        <v>1516</v>
      </c>
      <c r="C32" s="123" t="s">
        <v>1517</v>
      </c>
      <c r="D32" s="215" t="s">
        <v>41</v>
      </c>
      <c r="E32" s="259">
        <v>17244</v>
      </c>
      <c r="F32" s="277">
        <v>0</v>
      </c>
      <c r="G32" s="260">
        <f t="shared" si="1"/>
        <v>17244</v>
      </c>
      <c r="H32" s="215" t="s">
        <v>115</v>
      </c>
      <c r="I32" s="119" t="s">
        <v>1510</v>
      </c>
    </row>
    <row r="33" spans="1:9" s="59" customFormat="1" ht="16.5" customHeight="1">
      <c r="A33" s="212">
        <v>23</v>
      </c>
      <c r="B33" s="258" t="s">
        <v>777</v>
      </c>
      <c r="C33" s="123" t="s">
        <v>794</v>
      </c>
      <c r="D33" s="215" t="s">
        <v>41</v>
      </c>
      <c r="E33" s="259">
        <v>599664</v>
      </c>
      <c r="F33" s="277">
        <v>0</v>
      </c>
      <c r="G33" s="260">
        <f t="shared" si="1"/>
        <v>599664</v>
      </c>
      <c r="H33" s="215" t="s">
        <v>115</v>
      </c>
      <c r="I33" s="119" t="s">
        <v>1504</v>
      </c>
    </row>
    <row r="34" spans="1:9" s="59" customFormat="1" ht="17.25" customHeight="1">
      <c r="A34" s="212">
        <v>24</v>
      </c>
      <c r="B34" s="258" t="s">
        <v>292</v>
      </c>
      <c r="C34" s="123" t="s">
        <v>641</v>
      </c>
      <c r="D34" s="215" t="s">
        <v>154</v>
      </c>
      <c r="E34" s="259">
        <v>11201</v>
      </c>
      <c r="F34" s="277">
        <v>0</v>
      </c>
      <c r="G34" s="260">
        <f t="shared" si="1"/>
        <v>11201</v>
      </c>
      <c r="H34" s="215" t="s">
        <v>115</v>
      </c>
      <c r="I34" s="119" t="s">
        <v>1505</v>
      </c>
    </row>
    <row r="35" spans="1:9" s="59" customFormat="1" ht="18.75" customHeight="1">
      <c r="A35" s="212">
        <v>25</v>
      </c>
      <c r="B35" s="262" t="s">
        <v>295</v>
      </c>
      <c r="C35" s="262" t="s">
        <v>795</v>
      </c>
      <c r="D35" s="215" t="s">
        <v>41</v>
      </c>
      <c r="E35" s="259">
        <v>589664</v>
      </c>
      <c r="F35" s="277">
        <v>0</v>
      </c>
      <c r="G35" s="260">
        <f t="shared" si="1"/>
        <v>589664</v>
      </c>
      <c r="H35" s="215" t="s">
        <v>115</v>
      </c>
      <c r="I35" s="119" t="s">
        <v>1505</v>
      </c>
    </row>
    <row r="36" spans="1:9" s="59" customFormat="1" ht="15.75" customHeight="1">
      <c r="A36" s="212">
        <v>26</v>
      </c>
      <c r="B36" s="262" t="s">
        <v>778</v>
      </c>
      <c r="C36" s="262" t="s">
        <v>634</v>
      </c>
      <c r="D36" s="215" t="s">
        <v>41</v>
      </c>
      <c r="E36" s="259">
        <v>309815</v>
      </c>
      <c r="F36" s="277">
        <v>0</v>
      </c>
      <c r="G36" s="260">
        <f t="shared" si="1"/>
        <v>309815</v>
      </c>
      <c r="H36" s="215" t="s">
        <v>115</v>
      </c>
      <c r="I36" s="119" t="s">
        <v>1510</v>
      </c>
    </row>
    <row r="37" spans="1:9" s="59" customFormat="1" ht="18" customHeight="1">
      <c r="A37" s="212">
        <v>27</v>
      </c>
      <c r="B37" s="262" t="s">
        <v>779</v>
      </c>
      <c r="C37" s="287" t="s">
        <v>774</v>
      </c>
      <c r="D37" s="215" t="s">
        <v>41</v>
      </c>
      <c r="E37" s="259">
        <v>1444859</v>
      </c>
      <c r="F37" s="277">
        <v>0</v>
      </c>
      <c r="G37" s="260">
        <f t="shared" si="1"/>
        <v>1444859</v>
      </c>
      <c r="H37" s="215" t="s">
        <v>115</v>
      </c>
      <c r="I37" s="119" t="s">
        <v>1505</v>
      </c>
    </row>
    <row r="38" spans="1:9" s="59" customFormat="1" ht="21.75" customHeight="1">
      <c r="A38" s="212">
        <v>28</v>
      </c>
      <c r="B38" s="262" t="s">
        <v>780</v>
      </c>
      <c r="C38" s="288" t="s">
        <v>796</v>
      </c>
      <c r="D38" s="215" t="s">
        <v>41</v>
      </c>
      <c r="E38" s="259">
        <v>529664</v>
      </c>
      <c r="F38" s="277">
        <v>0</v>
      </c>
      <c r="G38" s="260">
        <f t="shared" si="1"/>
        <v>529664</v>
      </c>
      <c r="H38" s="215" t="s">
        <v>115</v>
      </c>
      <c r="I38" s="119" t="s">
        <v>1504</v>
      </c>
    </row>
    <row r="39" spans="1:9" s="59" customFormat="1" ht="17.25" customHeight="1">
      <c r="A39" s="212">
        <v>29</v>
      </c>
      <c r="B39" s="262" t="s">
        <v>294</v>
      </c>
      <c r="C39" s="289" t="s">
        <v>797</v>
      </c>
      <c r="D39" s="215" t="s">
        <v>154</v>
      </c>
      <c r="E39" s="259">
        <v>1014490</v>
      </c>
      <c r="F39" s="277">
        <v>0</v>
      </c>
      <c r="G39" s="260">
        <f t="shared" si="1"/>
        <v>1014490</v>
      </c>
      <c r="H39" s="215" t="s">
        <v>115</v>
      </c>
      <c r="I39" s="119" t="s">
        <v>1505</v>
      </c>
    </row>
    <row r="40" spans="1:9" s="59" customFormat="1" ht="24">
      <c r="A40" s="212">
        <v>30</v>
      </c>
      <c r="B40" s="262" t="s">
        <v>293</v>
      </c>
      <c r="C40" s="288" t="s">
        <v>798</v>
      </c>
      <c r="D40" s="215" t="s">
        <v>41</v>
      </c>
      <c r="E40" s="259">
        <v>40635</v>
      </c>
      <c r="F40" s="277">
        <v>0</v>
      </c>
      <c r="G40" s="260">
        <f t="shared" si="1"/>
        <v>40635</v>
      </c>
      <c r="H40" s="215" t="s">
        <v>115</v>
      </c>
      <c r="I40" s="119" t="s">
        <v>1505</v>
      </c>
    </row>
    <row r="41" spans="1:9" s="59" customFormat="1" ht="24">
      <c r="A41" s="212">
        <v>31</v>
      </c>
      <c r="B41" s="262" t="s">
        <v>283</v>
      </c>
      <c r="C41" s="287" t="s">
        <v>799</v>
      </c>
      <c r="D41" s="215" t="s">
        <v>41</v>
      </c>
      <c r="E41" s="259">
        <v>21050</v>
      </c>
      <c r="F41" s="260">
        <v>0</v>
      </c>
      <c r="G41" s="260">
        <f t="shared" si="1"/>
        <v>21050</v>
      </c>
      <c r="H41" s="215" t="s">
        <v>115</v>
      </c>
      <c r="I41" s="119" t="s">
        <v>1501</v>
      </c>
    </row>
    <row r="42" spans="1:9" s="59" customFormat="1" ht="19.5" customHeight="1">
      <c r="A42" s="212">
        <v>32</v>
      </c>
      <c r="B42" s="262" t="s">
        <v>1494</v>
      </c>
      <c r="C42" s="288" t="s">
        <v>1495</v>
      </c>
      <c r="D42" s="215" t="s">
        <v>154</v>
      </c>
      <c r="E42" s="259">
        <v>120000</v>
      </c>
      <c r="F42" s="260">
        <v>0</v>
      </c>
      <c r="G42" s="260">
        <f t="shared" si="1"/>
        <v>120000</v>
      </c>
      <c r="H42" s="215" t="s">
        <v>115</v>
      </c>
      <c r="I42" s="119" t="s">
        <v>1510</v>
      </c>
    </row>
    <row r="43" spans="1:9" s="59" customFormat="1" ht="18" customHeight="1">
      <c r="A43" s="212">
        <v>33</v>
      </c>
      <c r="B43" s="290" t="s">
        <v>1518</v>
      </c>
      <c r="C43" s="287" t="s">
        <v>1519</v>
      </c>
      <c r="D43" s="215" t="s">
        <v>41</v>
      </c>
      <c r="E43" s="259">
        <v>11188</v>
      </c>
      <c r="F43" s="260">
        <v>0</v>
      </c>
      <c r="G43" s="260">
        <f t="shared" si="1"/>
        <v>11188</v>
      </c>
      <c r="H43" s="215" t="s">
        <v>115</v>
      </c>
      <c r="I43" s="119" t="s">
        <v>1510</v>
      </c>
    </row>
    <row r="44" spans="1:9" s="59" customFormat="1" ht="24">
      <c r="A44" s="212">
        <v>34</v>
      </c>
      <c r="B44" s="291" t="s">
        <v>284</v>
      </c>
      <c r="C44" s="288" t="s">
        <v>800</v>
      </c>
      <c r="D44" s="215" t="s">
        <v>41</v>
      </c>
      <c r="E44" s="259">
        <v>28899</v>
      </c>
      <c r="F44" s="260">
        <v>0</v>
      </c>
      <c r="G44" s="260">
        <f t="shared" si="1"/>
        <v>28899</v>
      </c>
      <c r="H44" s="215" t="s">
        <v>115</v>
      </c>
      <c r="I44" s="119" t="s">
        <v>1506</v>
      </c>
    </row>
    <row r="45" spans="1:9" s="59" customFormat="1" ht="18.75" customHeight="1">
      <c r="A45" s="212">
        <v>35</v>
      </c>
      <c r="B45" s="292" t="s">
        <v>284</v>
      </c>
      <c r="C45" s="287" t="s">
        <v>801</v>
      </c>
      <c r="D45" s="215" t="s">
        <v>41</v>
      </c>
      <c r="E45" s="259">
        <v>64705</v>
      </c>
      <c r="F45" s="260">
        <v>0</v>
      </c>
      <c r="G45" s="260">
        <f t="shared" si="1"/>
        <v>64705</v>
      </c>
      <c r="H45" s="215" t="s">
        <v>115</v>
      </c>
      <c r="I45" s="119" t="s">
        <v>1501</v>
      </c>
    </row>
    <row r="46" spans="1:9" s="59" customFormat="1" ht="24">
      <c r="A46" s="212">
        <v>36</v>
      </c>
      <c r="B46" s="293" t="s">
        <v>630</v>
      </c>
      <c r="C46" s="287" t="s">
        <v>802</v>
      </c>
      <c r="D46" s="215" t="s">
        <v>41</v>
      </c>
      <c r="E46" s="259">
        <v>61274</v>
      </c>
      <c r="F46" s="260">
        <v>0</v>
      </c>
      <c r="G46" s="260">
        <f t="shared" si="1"/>
        <v>61274</v>
      </c>
      <c r="H46" s="215" t="s">
        <v>115</v>
      </c>
      <c r="I46" s="119" t="s">
        <v>1510</v>
      </c>
    </row>
    <row r="47" spans="1:9" s="59" customFormat="1" ht="24">
      <c r="A47" s="212">
        <v>37</v>
      </c>
      <c r="B47" s="290" t="s">
        <v>781</v>
      </c>
      <c r="C47" s="287" t="s">
        <v>640</v>
      </c>
      <c r="D47" s="215" t="s">
        <v>154</v>
      </c>
      <c r="E47" s="259">
        <v>335287</v>
      </c>
      <c r="F47" s="260">
        <v>0</v>
      </c>
      <c r="G47" s="260">
        <f t="shared" si="1"/>
        <v>335287</v>
      </c>
      <c r="H47" s="215" t="s">
        <v>115</v>
      </c>
      <c r="I47" s="119" t="s">
        <v>1514</v>
      </c>
    </row>
    <row r="48" spans="1:9" s="59" customFormat="1" ht="24">
      <c r="A48" s="212">
        <v>38</v>
      </c>
      <c r="B48" s="293" t="s">
        <v>283</v>
      </c>
      <c r="C48" s="287" t="s">
        <v>803</v>
      </c>
      <c r="D48" s="215" t="s">
        <v>154</v>
      </c>
      <c r="E48" s="259">
        <v>21050</v>
      </c>
      <c r="F48" s="260">
        <v>0</v>
      </c>
      <c r="G48" s="260">
        <f t="shared" si="1"/>
        <v>21050</v>
      </c>
      <c r="H48" s="215" t="s">
        <v>115</v>
      </c>
      <c r="I48" s="119" t="s">
        <v>1501</v>
      </c>
    </row>
    <row r="49" spans="1:9" s="59" customFormat="1" ht="15.75" customHeight="1">
      <c r="A49" s="212">
        <v>39</v>
      </c>
      <c r="B49" s="293" t="s">
        <v>782</v>
      </c>
      <c r="C49" s="294" t="s">
        <v>804</v>
      </c>
      <c r="D49" s="215" t="s">
        <v>41</v>
      </c>
      <c r="E49" s="259">
        <v>11000</v>
      </c>
      <c r="F49" s="260">
        <v>0</v>
      </c>
      <c r="G49" s="260">
        <f>E49-F49</f>
        <v>11000</v>
      </c>
      <c r="H49" s="215" t="s">
        <v>115</v>
      </c>
      <c r="I49" s="119" t="s">
        <v>1506</v>
      </c>
    </row>
    <row r="50" spans="1:9" s="59" customFormat="1" ht="24">
      <c r="A50" s="212">
        <v>40</v>
      </c>
      <c r="B50" s="293" t="s">
        <v>783</v>
      </c>
      <c r="C50" s="295" t="s">
        <v>805</v>
      </c>
      <c r="D50" s="215" t="s">
        <v>154</v>
      </c>
      <c r="E50" s="259">
        <v>51102</v>
      </c>
      <c r="F50" s="260">
        <v>0</v>
      </c>
      <c r="G50" s="260">
        <f t="shared" si="1"/>
        <v>51102</v>
      </c>
      <c r="H50" s="215" t="s">
        <v>115</v>
      </c>
      <c r="I50" s="119" t="s">
        <v>1515</v>
      </c>
    </row>
    <row r="51" spans="1:9" s="59" customFormat="1" ht="24">
      <c r="A51" s="212">
        <v>41</v>
      </c>
      <c r="B51" s="293" t="s">
        <v>652</v>
      </c>
      <c r="C51" s="295" t="s">
        <v>806</v>
      </c>
      <c r="D51" s="215" t="s">
        <v>154</v>
      </c>
      <c r="E51" s="259">
        <v>19122974</v>
      </c>
      <c r="F51" s="260">
        <v>0</v>
      </c>
      <c r="G51" s="260">
        <f t="shared" si="1"/>
        <v>19122974</v>
      </c>
      <c r="H51" s="215" t="s">
        <v>115</v>
      </c>
      <c r="I51" s="119" t="s">
        <v>1507</v>
      </c>
    </row>
    <row r="52" spans="1:9" s="59" customFormat="1" ht="24">
      <c r="A52" s="212">
        <v>42</v>
      </c>
      <c r="B52" s="290" t="s">
        <v>525</v>
      </c>
      <c r="C52" s="295" t="s">
        <v>1525</v>
      </c>
      <c r="D52" s="215" t="s">
        <v>154</v>
      </c>
      <c r="E52" s="259">
        <v>38000</v>
      </c>
      <c r="F52" s="260">
        <v>0</v>
      </c>
      <c r="G52" s="260">
        <f t="shared" si="1"/>
        <v>38000</v>
      </c>
      <c r="H52" s="215" t="s">
        <v>115</v>
      </c>
      <c r="I52" s="119" t="s">
        <v>1498</v>
      </c>
    </row>
    <row r="53" spans="1:9" s="59" customFormat="1" ht="24">
      <c r="A53" s="212">
        <v>43</v>
      </c>
      <c r="B53" s="290" t="s">
        <v>1526</v>
      </c>
      <c r="C53" s="295" t="s">
        <v>1527</v>
      </c>
      <c r="D53" s="215" t="s">
        <v>41</v>
      </c>
      <c r="E53" s="259">
        <v>49350</v>
      </c>
      <c r="F53" s="260">
        <v>0</v>
      </c>
      <c r="G53" s="260">
        <f t="shared" si="1"/>
        <v>49350</v>
      </c>
      <c r="H53" s="215" t="s">
        <v>115</v>
      </c>
      <c r="I53" s="119" t="s">
        <v>1508</v>
      </c>
    </row>
    <row r="54" spans="1:9" s="59" customFormat="1" ht="24">
      <c r="A54" s="212">
        <v>44</v>
      </c>
      <c r="B54" s="293" t="s">
        <v>784</v>
      </c>
      <c r="C54" s="295" t="s">
        <v>807</v>
      </c>
      <c r="D54" s="215" t="s">
        <v>154</v>
      </c>
      <c r="E54" s="259">
        <v>201000</v>
      </c>
      <c r="F54" s="260">
        <v>0</v>
      </c>
      <c r="G54" s="260">
        <f t="shared" si="1"/>
        <v>201000</v>
      </c>
      <c r="H54" s="215" t="s">
        <v>115</v>
      </c>
      <c r="I54" s="119" t="s">
        <v>1502</v>
      </c>
    </row>
    <row r="55" spans="1:9" s="59" customFormat="1" ht="24">
      <c r="A55" s="212">
        <v>45</v>
      </c>
      <c r="B55" s="293" t="s">
        <v>784</v>
      </c>
      <c r="C55" s="295" t="s">
        <v>808</v>
      </c>
      <c r="D55" s="215" t="s">
        <v>41</v>
      </c>
      <c r="E55" s="259">
        <v>10750</v>
      </c>
      <c r="F55" s="260">
        <v>0</v>
      </c>
      <c r="G55" s="260">
        <f t="shared" si="1"/>
        <v>10750</v>
      </c>
      <c r="H55" s="215" t="s">
        <v>115</v>
      </c>
      <c r="I55" s="119" t="s">
        <v>1502</v>
      </c>
    </row>
    <row r="56" spans="1:9" s="59" customFormat="1" ht="24">
      <c r="A56" s="212">
        <v>46</v>
      </c>
      <c r="B56" s="293" t="s">
        <v>785</v>
      </c>
      <c r="C56" s="295" t="s">
        <v>809</v>
      </c>
      <c r="D56" s="215" t="s">
        <v>154</v>
      </c>
      <c r="E56" s="259">
        <v>25560</v>
      </c>
      <c r="F56" s="260">
        <v>0</v>
      </c>
      <c r="G56" s="260">
        <f t="shared" si="1"/>
        <v>25560</v>
      </c>
      <c r="H56" s="215" t="s">
        <v>115</v>
      </c>
      <c r="I56" s="119" t="s">
        <v>1505</v>
      </c>
    </row>
    <row r="57" spans="1:9" s="59" customFormat="1" ht="24">
      <c r="A57" s="212">
        <v>47</v>
      </c>
      <c r="B57" s="293" t="s">
        <v>786</v>
      </c>
      <c r="C57" s="295" t="s">
        <v>810</v>
      </c>
      <c r="D57" s="215" t="s">
        <v>154</v>
      </c>
      <c r="E57" s="259">
        <v>28273</v>
      </c>
      <c r="F57" s="260">
        <v>0</v>
      </c>
      <c r="G57" s="260">
        <f t="shared" si="1"/>
        <v>28273</v>
      </c>
      <c r="H57" s="215" t="s">
        <v>115</v>
      </c>
      <c r="I57" s="119" t="s">
        <v>1505</v>
      </c>
    </row>
    <row r="58" spans="1:9" s="59" customFormat="1" ht="24">
      <c r="A58" s="212">
        <v>48</v>
      </c>
      <c r="B58" s="293" t="s">
        <v>1492</v>
      </c>
      <c r="C58" s="295" t="s">
        <v>1493</v>
      </c>
      <c r="D58" s="215" t="s">
        <v>41</v>
      </c>
      <c r="E58" s="259">
        <v>546561</v>
      </c>
      <c r="F58" s="260">
        <v>0</v>
      </c>
      <c r="G58" s="260">
        <f t="shared" si="1"/>
        <v>546561</v>
      </c>
      <c r="H58" s="215" t="s">
        <v>115</v>
      </c>
      <c r="I58" s="119" t="s">
        <v>1508</v>
      </c>
    </row>
    <row r="59" spans="1:9" s="59" customFormat="1" ht="21.75" customHeight="1">
      <c r="A59" s="62" t="s">
        <v>78</v>
      </c>
      <c r="B59" s="98" t="s">
        <v>76</v>
      </c>
      <c r="C59" s="61">
        <f>C60+C372+C523+C619+C655+C667+C714+C833+C1016+C1081+C630</f>
        <v>1081</v>
      </c>
      <c r="D59" s="61">
        <f>D60+D372+D523+D619+D655+D667+D714+D833+D1016+D1081+D630</f>
        <v>1081</v>
      </c>
      <c r="E59" s="109">
        <f>E60+E372+E523+E619+E655+E667+E714+E833+E1016+E1081+E630</f>
        <v>283612740.232</v>
      </c>
      <c r="F59" s="126">
        <f>F60+F372+F523+F619+F655+F667+F714+F833+F1016+F1081+F630</f>
        <v>3291053</v>
      </c>
      <c r="G59" s="126">
        <f>G60+G372+G523+G619+G655+G667+G714+G833+G1016+G1081+G630</f>
        <v>280321287.232</v>
      </c>
      <c r="H59" s="61">
        <v>1081</v>
      </c>
      <c r="I59" s="119"/>
    </row>
    <row r="60" spans="1:9" s="59" customFormat="1" ht="27">
      <c r="A60" s="63" t="s">
        <v>79</v>
      </c>
      <c r="B60" s="64" t="s">
        <v>162</v>
      </c>
      <c r="C60" s="117">
        <f>COUNTA(C61:C371)</f>
        <v>311</v>
      </c>
      <c r="D60" s="117">
        <f>COUNTA(D61:D371)</f>
        <v>311</v>
      </c>
      <c r="E60" s="118">
        <f>SUM(E61:E371)</f>
        <v>236733798</v>
      </c>
      <c r="F60" s="118">
        <f>SUM(F61:F371)</f>
        <v>2343798</v>
      </c>
      <c r="G60" s="118">
        <f>(SUM(G61:G371))</f>
        <v>234390000</v>
      </c>
      <c r="H60" s="117">
        <f>COUNTA(H61:H371)</f>
        <v>311</v>
      </c>
      <c r="I60" s="119"/>
    </row>
    <row r="61" spans="1:9" s="59" customFormat="1" ht="23.25" customHeight="1">
      <c r="A61" s="212">
        <v>42</v>
      </c>
      <c r="B61" s="213" t="s">
        <v>1568</v>
      </c>
      <c r="C61" s="214" t="s">
        <v>1569</v>
      </c>
      <c r="D61" s="215" t="s">
        <v>41</v>
      </c>
      <c r="E61" s="158">
        <v>10000</v>
      </c>
      <c r="F61" s="216">
        <v>0</v>
      </c>
      <c r="G61" s="158">
        <f aca="true" t="shared" si="2" ref="G61:G101">E61-F61</f>
        <v>10000</v>
      </c>
      <c r="H61" s="215" t="s">
        <v>115</v>
      </c>
      <c r="I61" s="119"/>
    </row>
    <row r="62" spans="1:9" s="59" customFormat="1" ht="29.25" customHeight="1">
      <c r="A62" s="212">
        <v>43</v>
      </c>
      <c r="B62" s="213" t="s">
        <v>1570</v>
      </c>
      <c r="C62" s="214" t="s">
        <v>1571</v>
      </c>
      <c r="D62" s="215" t="s">
        <v>41</v>
      </c>
      <c r="E62" s="158">
        <v>3000</v>
      </c>
      <c r="F62" s="158">
        <v>0</v>
      </c>
      <c r="G62" s="158">
        <f t="shared" si="2"/>
        <v>3000</v>
      </c>
      <c r="H62" s="215" t="s">
        <v>115</v>
      </c>
      <c r="I62" s="119"/>
    </row>
    <row r="63" spans="1:9" s="59" customFormat="1" ht="21.75" customHeight="1">
      <c r="A63" s="212">
        <v>44</v>
      </c>
      <c r="B63" s="217" t="s">
        <v>1572</v>
      </c>
      <c r="C63" s="218" t="s">
        <v>1573</v>
      </c>
      <c r="D63" s="215" t="s">
        <v>41</v>
      </c>
      <c r="E63" s="158">
        <v>200</v>
      </c>
      <c r="F63" s="158">
        <v>0</v>
      </c>
      <c r="G63" s="158">
        <f t="shared" si="2"/>
        <v>200</v>
      </c>
      <c r="H63" s="215" t="s">
        <v>117</v>
      </c>
      <c r="I63" s="119"/>
    </row>
    <row r="64" spans="1:9" s="59" customFormat="1" ht="21.75" customHeight="1">
      <c r="A64" s="212">
        <v>45</v>
      </c>
      <c r="B64" s="219" t="s">
        <v>1574</v>
      </c>
      <c r="C64" s="220" t="s">
        <v>1575</v>
      </c>
      <c r="D64" s="215" t="s">
        <v>41</v>
      </c>
      <c r="E64" s="158">
        <v>22180</v>
      </c>
      <c r="F64" s="158">
        <v>0</v>
      </c>
      <c r="G64" s="158">
        <f t="shared" si="2"/>
        <v>22180</v>
      </c>
      <c r="H64" s="215" t="s">
        <v>115</v>
      </c>
      <c r="I64" s="119"/>
    </row>
    <row r="65" spans="1:9" s="59" customFormat="1" ht="22.5" customHeight="1">
      <c r="A65" s="212">
        <v>46</v>
      </c>
      <c r="B65" s="219" t="s">
        <v>1576</v>
      </c>
      <c r="C65" s="220" t="s">
        <v>1577</v>
      </c>
      <c r="D65" s="215" t="s">
        <v>41</v>
      </c>
      <c r="E65" s="158">
        <v>20000</v>
      </c>
      <c r="F65" s="158">
        <v>0</v>
      </c>
      <c r="G65" s="158">
        <f t="shared" si="2"/>
        <v>20000</v>
      </c>
      <c r="H65" s="215" t="s">
        <v>115</v>
      </c>
      <c r="I65" s="119"/>
    </row>
    <row r="66" spans="1:9" s="59" customFormat="1" ht="21.75" customHeight="1">
      <c r="A66" s="212">
        <v>47</v>
      </c>
      <c r="B66" s="217" t="s">
        <v>1578</v>
      </c>
      <c r="C66" s="218" t="s">
        <v>1579</v>
      </c>
      <c r="D66" s="215" t="s">
        <v>154</v>
      </c>
      <c r="E66" s="158">
        <v>13000</v>
      </c>
      <c r="F66" s="158">
        <v>0</v>
      </c>
      <c r="G66" s="158">
        <f t="shared" si="2"/>
        <v>13000</v>
      </c>
      <c r="H66" s="215" t="s">
        <v>117</v>
      </c>
      <c r="I66" s="119"/>
    </row>
    <row r="67" spans="1:9" s="59" customFormat="1" ht="21" customHeight="1">
      <c r="A67" s="212">
        <v>48</v>
      </c>
      <c r="B67" s="221" t="s">
        <v>1580</v>
      </c>
      <c r="C67" s="222" t="s">
        <v>1581</v>
      </c>
      <c r="D67" s="215" t="s">
        <v>41</v>
      </c>
      <c r="E67" s="158">
        <v>11000</v>
      </c>
      <c r="F67" s="158">
        <v>0</v>
      </c>
      <c r="G67" s="158">
        <f t="shared" si="2"/>
        <v>11000</v>
      </c>
      <c r="H67" s="215" t="s">
        <v>115</v>
      </c>
      <c r="I67" s="119"/>
    </row>
    <row r="68" spans="1:9" s="59" customFormat="1" ht="21" customHeight="1">
      <c r="A68" s="212">
        <v>49</v>
      </c>
      <c r="B68" s="221" t="s">
        <v>1578</v>
      </c>
      <c r="C68" s="222" t="s">
        <v>1582</v>
      </c>
      <c r="D68" s="215" t="s">
        <v>41</v>
      </c>
      <c r="E68" s="158">
        <v>2090</v>
      </c>
      <c r="F68" s="158">
        <v>200</v>
      </c>
      <c r="G68" s="158">
        <f t="shared" si="2"/>
        <v>1890</v>
      </c>
      <c r="H68" s="215" t="s">
        <v>115</v>
      </c>
      <c r="I68" s="119"/>
    </row>
    <row r="69" spans="1:9" s="59" customFormat="1" ht="21" customHeight="1">
      <c r="A69" s="212">
        <v>50</v>
      </c>
      <c r="B69" s="123" t="s">
        <v>1583</v>
      </c>
      <c r="C69" s="222" t="s">
        <v>1584</v>
      </c>
      <c r="D69" s="215" t="s">
        <v>41</v>
      </c>
      <c r="E69" s="158">
        <v>3200</v>
      </c>
      <c r="F69" s="158">
        <v>0</v>
      </c>
      <c r="G69" s="158">
        <f t="shared" si="2"/>
        <v>3200</v>
      </c>
      <c r="H69" s="215" t="s">
        <v>115</v>
      </c>
      <c r="I69" s="119"/>
    </row>
    <row r="70" spans="1:9" s="59" customFormat="1" ht="16.5" customHeight="1">
      <c r="A70" s="212">
        <v>51</v>
      </c>
      <c r="B70" s="123" t="s">
        <v>1585</v>
      </c>
      <c r="C70" s="222" t="s">
        <v>1586</v>
      </c>
      <c r="D70" s="215" t="s">
        <v>154</v>
      </c>
      <c r="E70" s="158">
        <v>30000</v>
      </c>
      <c r="F70" s="158">
        <v>0</v>
      </c>
      <c r="G70" s="158">
        <f t="shared" si="2"/>
        <v>30000</v>
      </c>
      <c r="H70" s="215" t="s">
        <v>115</v>
      </c>
      <c r="I70" s="119"/>
    </row>
    <row r="71" spans="1:9" s="59" customFormat="1" ht="20.25" customHeight="1">
      <c r="A71" s="212">
        <v>52</v>
      </c>
      <c r="B71" s="123" t="s">
        <v>1585</v>
      </c>
      <c r="C71" s="222" t="s">
        <v>1587</v>
      </c>
      <c r="D71" s="215" t="s">
        <v>41</v>
      </c>
      <c r="E71" s="158">
        <v>1701</v>
      </c>
      <c r="F71" s="158">
        <v>200</v>
      </c>
      <c r="G71" s="158">
        <f t="shared" si="2"/>
        <v>1501</v>
      </c>
      <c r="H71" s="215" t="s">
        <v>115</v>
      </c>
      <c r="I71" s="119"/>
    </row>
    <row r="72" spans="1:9" s="59" customFormat="1" ht="18.75" customHeight="1">
      <c r="A72" s="212">
        <v>53</v>
      </c>
      <c r="B72" s="123" t="s">
        <v>1588</v>
      </c>
      <c r="C72" s="222" t="s">
        <v>1589</v>
      </c>
      <c r="D72" s="215" t="s">
        <v>154</v>
      </c>
      <c r="E72" s="158">
        <v>15299</v>
      </c>
      <c r="F72" s="158">
        <v>3000</v>
      </c>
      <c r="G72" s="158">
        <f t="shared" si="2"/>
        <v>12299</v>
      </c>
      <c r="H72" s="215" t="s">
        <v>117</v>
      </c>
      <c r="I72" s="119"/>
    </row>
    <row r="73" spans="1:9" s="59" customFormat="1" ht="19.5" customHeight="1">
      <c r="A73" s="212">
        <v>54</v>
      </c>
      <c r="B73" s="123" t="s">
        <v>1590</v>
      </c>
      <c r="C73" s="222" t="s">
        <v>1591</v>
      </c>
      <c r="D73" s="215" t="s">
        <v>41</v>
      </c>
      <c r="E73" s="158">
        <v>53870</v>
      </c>
      <c r="F73" s="158">
        <v>41600</v>
      </c>
      <c r="G73" s="158">
        <f t="shared" si="2"/>
        <v>12270</v>
      </c>
      <c r="H73" s="215" t="s">
        <v>115</v>
      </c>
      <c r="I73" s="119"/>
    </row>
    <row r="74" spans="1:9" s="59" customFormat="1" ht="20.25" customHeight="1">
      <c r="A74" s="212">
        <v>55</v>
      </c>
      <c r="B74" s="221" t="s">
        <v>1592</v>
      </c>
      <c r="C74" s="222" t="s">
        <v>1593</v>
      </c>
      <c r="D74" s="215" t="s">
        <v>41</v>
      </c>
      <c r="E74" s="158">
        <v>15800</v>
      </c>
      <c r="F74" s="158">
        <v>0</v>
      </c>
      <c r="G74" s="158">
        <f t="shared" si="2"/>
        <v>15800</v>
      </c>
      <c r="H74" s="215" t="s">
        <v>115</v>
      </c>
      <c r="I74" s="119"/>
    </row>
    <row r="75" spans="1:9" s="59" customFormat="1" ht="21" customHeight="1">
      <c r="A75" s="212">
        <v>56</v>
      </c>
      <c r="B75" s="123" t="s">
        <v>1594</v>
      </c>
      <c r="C75" s="222" t="s">
        <v>1595</v>
      </c>
      <c r="D75" s="215" t="s">
        <v>41</v>
      </c>
      <c r="E75" s="158">
        <v>9996</v>
      </c>
      <c r="F75" s="158">
        <v>0</v>
      </c>
      <c r="G75" s="158">
        <f t="shared" si="2"/>
        <v>9996</v>
      </c>
      <c r="H75" s="215" t="s">
        <v>115</v>
      </c>
      <c r="I75" s="119"/>
    </row>
    <row r="76" spans="1:9" s="59" customFormat="1" ht="20.25" customHeight="1">
      <c r="A76" s="212">
        <v>57</v>
      </c>
      <c r="B76" s="123" t="s">
        <v>1596</v>
      </c>
      <c r="C76" s="222" t="s">
        <v>1597</v>
      </c>
      <c r="D76" s="215" t="s">
        <v>154</v>
      </c>
      <c r="E76" s="158">
        <v>24294</v>
      </c>
      <c r="F76" s="158">
        <v>0</v>
      </c>
      <c r="G76" s="158">
        <f t="shared" si="2"/>
        <v>24294</v>
      </c>
      <c r="H76" s="215" t="s">
        <v>115</v>
      </c>
      <c r="I76" s="119"/>
    </row>
    <row r="77" spans="1:9" s="59" customFormat="1" ht="18.75" customHeight="1">
      <c r="A77" s="212">
        <v>58</v>
      </c>
      <c r="B77" s="123" t="s">
        <v>1598</v>
      </c>
      <c r="C77" s="222" t="s">
        <v>1599</v>
      </c>
      <c r="D77" s="215" t="s">
        <v>154</v>
      </c>
      <c r="E77" s="158">
        <v>3890740</v>
      </c>
      <c r="F77" s="158">
        <v>0</v>
      </c>
      <c r="G77" s="158">
        <f t="shared" si="2"/>
        <v>3890740</v>
      </c>
      <c r="H77" s="215" t="s">
        <v>115</v>
      </c>
      <c r="I77" s="119"/>
    </row>
    <row r="78" spans="1:9" s="59" customFormat="1" ht="19.5" customHeight="1">
      <c r="A78" s="212">
        <v>59</v>
      </c>
      <c r="B78" s="123" t="s">
        <v>1598</v>
      </c>
      <c r="C78" s="222" t="s">
        <v>1600</v>
      </c>
      <c r="D78" s="215" t="s">
        <v>41</v>
      </c>
      <c r="E78" s="158">
        <v>110225</v>
      </c>
      <c r="F78" s="158">
        <v>300</v>
      </c>
      <c r="G78" s="158">
        <f t="shared" si="2"/>
        <v>109925</v>
      </c>
      <c r="H78" s="215" t="s">
        <v>115</v>
      </c>
      <c r="I78" s="119"/>
    </row>
    <row r="79" spans="1:9" s="59" customFormat="1" ht="18" customHeight="1">
      <c r="A79" s="212">
        <v>60</v>
      </c>
      <c r="B79" s="123" t="s">
        <v>1601</v>
      </c>
      <c r="C79" s="222" t="s">
        <v>1602</v>
      </c>
      <c r="D79" s="215" t="s">
        <v>41</v>
      </c>
      <c r="E79" s="158">
        <v>130800</v>
      </c>
      <c r="F79" s="158">
        <v>0</v>
      </c>
      <c r="G79" s="158">
        <f t="shared" si="2"/>
        <v>130800</v>
      </c>
      <c r="H79" s="215" t="s">
        <v>115</v>
      </c>
      <c r="I79" s="119"/>
    </row>
    <row r="80" spans="1:9" s="59" customFormat="1" ht="18" customHeight="1">
      <c r="A80" s="212">
        <v>61</v>
      </c>
      <c r="B80" s="223" t="s">
        <v>1603</v>
      </c>
      <c r="C80" s="224" t="s">
        <v>1604</v>
      </c>
      <c r="D80" s="215" t="s">
        <v>41</v>
      </c>
      <c r="E80" s="158">
        <v>20100</v>
      </c>
      <c r="F80" s="158">
        <v>5300</v>
      </c>
      <c r="G80" s="158">
        <f t="shared" si="2"/>
        <v>14800</v>
      </c>
      <c r="H80" s="215" t="s">
        <v>115</v>
      </c>
      <c r="I80" s="119"/>
    </row>
    <row r="81" spans="1:9" s="59" customFormat="1" ht="18" customHeight="1">
      <c r="A81" s="212">
        <v>62</v>
      </c>
      <c r="B81" s="223" t="s">
        <v>1605</v>
      </c>
      <c r="C81" s="224" t="s">
        <v>1606</v>
      </c>
      <c r="D81" s="215" t="s">
        <v>154</v>
      </c>
      <c r="E81" s="158">
        <v>30000</v>
      </c>
      <c r="F81" s="158">
        <v>0</v>
      </c>
      <c r="G81" s="158">
        <f t="shared" si="2"/>
        <v>30000</v>
      </c>
      <c r="H81" s="215" t="s">
        <v>115</v>
      </c>
      <c r="I81" s="119"/>
    </row>
    <row r="82" spans="1:9" s="59" customFormat="1" ht="19.5" customHeight="1">
      <c r="A82" s="212">
        <v>63</v>
      </c>
      <c r="B82" s="123" t="s">
        <v>1607</v>
      </c>
      <c r="C82" s="222" t="s">
        <v>1608</v>
      </c>
      <c r="D82" s="215" t="s">
        <v>41</v>
      </c>
      <c r="E82" s="158">
        <v>1700</v>
      </c>
      <c r="F82" s="158">
        <v>0</v>
      </c>
      <c r="G82" s="158">
        <f t="shared" si="2"/>
        <v>1700</v>
      </c>
      <c r="H82" s="215" t="s">
        <v>115</v>
      </c>
      <c r="I82" s="119"/>
    </row>
    <row r="83" spans="1:9" s="59" customFormat="1" ht="18.75" customHeight="1">
      <c r="A83" s="212">
        <v>64</v>
      </c>
      <c r="B83" s="221" t="s">
        <v>1609</v>
      </c>
      <c r="C83" s="222" t="s">
        <v>1610</v>
      </c>
      <c r="D83" s="215" t="s">
        <v>41</v>
      </c>
      <c r="E83" s="158">
        <v>10110</v>
      </c>
      <c r="F83" s="158">
        <v>1050</v>
      </c>
      <c r="G83" s="158">
        <f t="shared" si="2"/>
        <v>9060</v>
      </c>
      <c r="H83" s="215" t="s">
        <v>115</v>
      </c>
      <c r="I83" s="119"/>
    </row>
    <row r="84" spans="1:9" s="59" customFormat="1" ht="18" customHeight="1">
      <c r="A84" s="212">
        <v>65</v>
      </c>
      <c r="B84" s="123" t="s">
        <v>1611</v>
      </c>
      <c r="C84" s="222" t="s">
        <v>1612</v>
      </c>
      <c r="D84" s="215" t="s">
        <v>154</v>
      </c>
      <c r="E84" s="158">
        <v>355286</v>
      </c>
      <c r="F84" s="158">
        <v>0</v>
      </c>
      <c r="G84" s="158">
        <f t="shared" si="2"/>
        <v>355286</v>
      </c>
      <c r="H84" s="215" t="s">
        <v>115</v>
      </c>
      <c r="I84" s="119"/>
    </row>
    <row r="85" spans="1:9" s="59" customFormat="1" ht="20.25" customHeight="1">
      <c r="A85" s="212">
        <v>66</v>
      </c>
      <c r="B85" s="123" t="s">
        <v>1611</v>
      </c>
      <c r="C85" s="222" t="s">
        <v>1613</v>
      </c>
      <c r="D85" s="215" t="s">
        <v>154</v>
      </c>
      <c r="E85" s="158">
        <v>45537</v>
      </c>
      <c r="F85" s="158">
        <v>0</v>
      </c>
      <c r="G85" s="158">
        <f t="shared" si="2"/>
        <v>45537</v>
      </c>
      <c r="H85" s="215" t="s">
        <v>115</v>
      </c>
      <c r="I85" s="119"/>
    </row>
    <row r="86" spans="1:9" s="59" customFormat="1" ht="18" customHeight="1">
      <c r="A86" s="212">
        <v>67</v>
      </c>
      <c r="B86" s="223" t="s">
        <v>1611</v>
      </c>
      <c r="C86" s="224" t="s">
        <v>1614</v>
      </c>
      <c r="D86" s="215" t="s">
        <v>154</v>
      </c>
      <c r="E86" s="158">
        <v>163941</v>
      </c>
      <c r="F86" s="158">
        <v>0</v>
      </c>
      <c r="G86" s="158">
        <f t="shared" si="2"/>
        <v>163941</v>
      </c>
      <c r="H86" s="215" t="s">
        <v>115</v>
      </c>
      <c r="I86" s="119"/>
    </row>
    <row r="87" spans="1:9" s="59" customFormat="1" ht="18" customHeight="1">
      <c r="A87" s="212">
        <v>68</v>
      </c>
      <c r="B87" s="123" t="s">
        <v>1611</v>
      </c>
      <c r="C87" s="222" t="s">
        <v>1615</v>
      </c>
      <c r="D87" s="215" t="s">
        <v>154</v>
      </c>
      <c r="E87" s="158">
        <v>72858</v>
      </c>
      <c r="F87" s="158">
        <v>0</v>
      </c>
      <c r="G87" s="158">
        <f t="shared" si="2"/>
        <v>72858</v>
      </c>
      <c r="H87" s="215" t="s">
        <v>115</v>
      </c>
      <c r="I87" s="119"/>
    </row>
    <row r="88" spans="1:9" s="59" customFormat="1" ht="18" customHeight="1">
      <c r="A88" s="212">
        <v>69</v>
      </c>
      <c r="B88" s="223" t="s">
        <v>1611</v>
      </c>
      <c r="C88" s="224" t="s">
        <v>1616</v>
      </c>
      <c r="D88" s="215" t="s">
        <v>154</v>
      </c>
      <c r="E88" s="158">
        <v>109388</v>
      </c>
      <c r="F88" s="158">
        <v>0</v>
      </c>
      <c r="G88" s="158">
        <f t="shared" si="2"/>
        <v>109388</v>
      </c>
      <c r="H88" s="215" t="s">
        <v>115</v>
      </c>
      <c r="I88" s="119"/>
    </row>
    <row r="89" spans="1:9" s="59" customFormat="1" ht="18.75" customHeight="1">
      <c r="A89" s="212">
        <v>70</v>
      </c>
      <c r="B89" s="213" t="s">
        <v>1617</v>
      </c>
      <c r="C89" s="214" t="s">
        <v>1618</v>
      </c>
      <c r="D89" s="215" t="s">
        <v>154</v>
      </c>
      <c r="E89" s="158">
        <v>1500</v>
      </c>
      <c r="F89" s="158">
        <v>0</v>
      </c>
      <c r="G89" s="158">
        <f t="shared" si="2"/>
        <v>1500</v>
      </c>
      <c r="H89" s="215" t="s">
        <v>115</v>
      </c>
      <c r="I89" s="119"/>
    </row>
    <row r="90" spans="1:9" s="59" customFormat="1" ht="21" customHeight="1">
      <c r="A90" s="212">
        <v>71</v>
      </c>
      <c r="B90" s="213" t="s">
        <v>1619</v>
      </c>
      <c r="C90" s="214" t="s">
        <v>1620</v>
      </c>
      <c r="D90" s="215" t="s">
        <v>41</v>
      </c>
      <c r="E90" s="158">
        <v>20050</v>
      </c>
      <c r="F90" s="158">
        <v>0</v>
      </c>
      <c r="G90" s="158">
        <f t="shared" si="2"/>
        <v>20050</v>
      </c>
      <c r="H90" s="215" t="s">
        <v>115</v>
      </c>
      <c r="I90" s="119"/>
    </row>
    <row r="91" spans="1:9" s="59" customFormat="1" ht="18.75" customHeight="1">
      <c r="A91" s="212">
        <v>72</v>
      </c>
      <c r="B91" s="123" t="s">
        <v>1619</v>
      </c>
      <c r="C91" s="222" t="s">
        <v>1621</v>
      </c>
      <c r="D91" s="215" t="s">
        <v>41</v>
      </c>
      <c r="E91" s="158">
        <v>19950</v>
      </c>
      <c r="F91" s="158">
        <v>0</v>
      </c>
      <c r="G91" s="158">
        <f t="shared" si="2"/>
        <v>19950</v>
      </c>
      <c r="H91" s="215" t="s">
        <v>115</v>
      </c>
      <c r="I91" s="119"/>
    </row>
    <row r="92" spans="1:9" s="59" customFormat="1" ht="21" customHeight="1">
      <c r="A92" s="212">
        <v>73</v>
      </c>
      <c r="B92" s="123" t="s">
        <v>1622</v>
      </c>
      <c r="C92" s="222" t="s">
        <v>1623</v>
      </c>
      <c r="D92" s="215" t="s">
        <v>41</v>
      </c>
      <c r="E92" s="225">
        <v>810</v>
      </c>
      <c r="F92" s="158">
        <v>0</v>
      </c>
      <c r="G92" s="158">
        <f t="shared" si="2"/>
        <v>810</v>
      </c>
      <c r="H92" s="215" t="s">
        <v>115</v>
      </c>
      <c r="I92" s="119"/>
    </row>
    <row r="93" spans="1:9" s="59" customFormat="1" ht="18.75" customHeight="1">
      <c r="A93" s="212">
        <v>74</v>
      </c>
      <c r="B93" s="123" t="s">
        <v>1624</v>
      </c>
      <c r="C93" s="222" t="s">
        <v>1625</v>
      </c>
      <c r="D93" s="215" t="s">
        <v>41</v>
      </c>
      <c r="E93" s="158">
        <v>20251</v>
      </c>
      <c r="F93" s="158">
        <v>351</v>
      </c>
      <c r="G93" s="158">
        <f t="shared" si="2"/>
        <v>19900</v>
      </c>
      <c r="H93" s="215" t="s">
        <v>115</v>
      </c>
      <c r="I93" s="119"/>
    </row>
    <row r="94" spans="1:9" s="59" customFormat="1" ht="19.5" customHeight="1">
      <c r="A94" s="212">
        <v>75</v>
      </c>
      <c r="B94" s="124" t="s">
        <v>1626</v>
      </c>
      <c r="C94" s="222" t="s">
        <v>1627</v>
      </c>
      <c r="D94" s="215" t="s">
        <v>41</v>
      </c>
      <c r="E94" s="158">
        <v>3200</v>
      </c>
      <c r="F94" s="158">
        <v>900</v>
      </c>
      <c r="G94" s="158">
        <f t="shared" si="2"/>
        <v>2300</v>
      </c>
      <c r="H94" s="215" t="s">
        <v>117</v>
      </c>
      <c r="I94" s="119"/>
    </row>
    <row r="95" spans="1:9" s="59" customFormat="1" ht="20.25" customHeight="1">
      <c r="A95" s="212">
        <v>76</v>
      </c>
      <c r="B95" s="213" t="s">
        <v>1628</v>
      </c>
      <c r="C95" s="214" t="s">
        <v>1629</v>
      </c>
      <c r="D95" s="215" t="s">
        <v>41</v>
      </c>
      <c r="E95" s="158">
        <v>30100</v>
      </c>
      <c r="F95" s="158">
        <v>19600</v>
      </c>
      <c r="G95" s="158">
        <f t="shared" si="2"/>
        <v>10500</v>
      </c>
      <c r="H95" s="215" t="s">
        <v>115</v>
      </c>
      <c r="I95" s="119"/>
    </row>
    <row r="96" spans="1:9" s="59" customFormat="1" ht="20.25" customHeight="1">
      <c r="A96" s="212">
        <v>77</v>
      </c>
      <c r="B96" s="213" t="s">
        <v>1630</v>
      </c>
      <c r="C96" s="214" t="s">
        <v>1599</v>
      </c>
      <c r="D96" s="215" t="s">
        <v>41</v>
      </c>
      <c r="E96" s="158">
        <v>765</v>
      </c>
      <c r="F96" s="158">
        <v>200</v>
      </c>
      <c r="G96" s="158">
        <f t="shared" si="2"/>
        <v>565</v>
      </c>
      <c r="H96" s="215" t="s">
        <v>117</v>
      </c>
      <c r="I96" s="119"/>
    </row>
    <row r="97" spans="1:9" s="59" customFormat="1" ht="18" customHeight="1">
      <c r="A97" s="212">
        <v>78</v>
      </c>
      <c r="B97" s="213" t="s">
        <v>1631</v>
      </c>
      <c r="C97" s="214" t="s">
        <v>1632</v>
      </c>
      <c r="D97" s="215" t="s">
        <v>154</v>
      </c>
      <c r="E97" s="158">
        <v>50000</v>
      </c>
      <c r="F97" s="158">
        <v>0</v>
      </c>
      <c r="G97" s="158">
        <f t="shared" si="2"/>
        <v>50000</v>
      </c>
      <c r="H97" s="215" t="s">
        <v>115</v>
      </c>
      <c r="I97" s="119"/>
    </row>
    <row r="98" spans="1:9" s="59" customFormat="1" ht="20.25" customHeight="1">
      <c r="A98" s="212">
        <v>79</v>
      </c>
      <c r="B98" s="123" t="s">
        <v>1631</v>
      </c>
      <c r="C98" s="222" t="s">
        <v>1633</v>
      </c>
      <c r="D98" s="215" t="s">
        <v>154</v>
      </c>
      <c r="E98" s="158">
        <v>19500</v>
      </c>
      <c r="F98" s="158">
        <v>0</v>
      </c>
      <c r="G98" s="158">
        <f t="shared" si="2"/>
        <v>19500</v>
      </c>
      <c r="H98" s="215" t="s">
        <v>117</v>
      </c>
      <c r="I98" s="119"/>
    </row>
    <row r="99" spans="1:9" s="59" customFormat="1" ht="19.5" customHeight="1">
      <c r="A99" s="212">
        <v>80</v>
      </c>
      <c r="B99" s="123" t="s">
        <v>1634</v>
      </c>
      <c r="C99" s="222" t="s">
        <v>1635</v>
      </c>
      <c r="D99" s="215" t="s">
        <v>41</v>
      </c>
      <c r="E99" s="158">
        <v>2200</v>
      </c>
      <c r="F99" s="158">
        <v>900</v>
      </c>
      <c r="G99" s="158">
        <f t="shared" si="2"/>
        <v>1300</v>
      </c>
      <c r="H99" s="215" t="s">
        <v>115</v>
      </c>
      <c r="I99" s="119"/>
    </row>
    <row r="100" spans="1:9" s="59" customFormat="1" ht="20.25" customHeight="1">
      <c r="A100" s="212">
        <v>81</v>
      </c>
      <c r="B100" s="213" t="s">
        <v>1636</v>
      </c>
      <c r="C100" s="214" t="s">
        <v>1637</v>
      </c>
      <c r="D100" s="215" t="s">
        <v>41</v>
      </c>
      <c r="E100" s="158">
        <v>6500</v>
      </c>
      <c r="F100" s="158">
        <v>200</v>
      </c>
      <c r="G100" s="158">
        <f t="shared" si="2"/>
        <v>6300</v>
      </c>
      <c r="H100" s="215" t="s">
        <v>115</v>
      </c>
      <c r="I100" s="119"/>
    </row>
    <row r="101" spans="1:9" s="59" customFormat="1" ht="21" customHeight="1">
      <c r="A101" s="212">
        <v>82</v>
      </c>
      <c r="B101" s="213" t="s">
        <v>1638</v>
      </c>
      <c r="C101" s="214" t="s">
        <v>1639</v>
      </c>
      <c r="D101" s="215" t="s">
        <v>41</v>
      </c>
      <c r="E101" s="158">
        <v>10200</v>
      </c>
      <c r="F101" s="158">
        <v>200</v>
      </c>
      <c r="G101" s="158">
        <f t="shared" si="2"/>
        <v>10000</v>
      </c>
      <c r="H101" s="215" t="s">
        <v>117</v>
      </c>
      <c r="I101" s="119"/>
    </row>
    <row r="102" spans="1:9" s="59" customFormat="1" ht="20.25" customHeight="1">
      <c r="A102" s="212">
        <v>83</v>
      </c>
      <c r="B102" s="213" t="s">
        <v>1640</v>
      </c>
      <c r="C102" s="214" t="s">
        <v>1641</v>
      </c>
      <c r="D102" s="215" t="s">
        <v>41</v>
      </c>
      <c r="E102" s="158">
        <v>149331</v>
      </c>
      <c r="F102" s="158">
        <v>45714</v>
      </c>
      <c r="G102" s="158">
        <f>E102-F102</f>
        <v>103617</v>
      </c>
      <c r="H102" s="215" t="s">
        <v>115</v>
      </c>
      <c r="I102" s="119"/>
    </row>
    <row r="103" spans="1:9" s="59" customFormat="1" ht="21" customHeight="1">
      <c r="A103" s="212">
        <v>84</v>
      </c>
      <c r="B103" s="213" t="s">
        <v>1642</v>
      </c>
      <c r="C103" s="214" t="s">
        <v>1643</v>
      </c>
      <c r="D103" s="215" t="s">
        <v>41</v>
      </c>
      <c r="E103" s="158">
        <v>4850</v>
      </c>
      <c r="F103" s="158">
        <v>0</v>
      </c>
      <c r="G103" s="158">
        <f aca="true" t="shared" si="3" ref="G103:G166">E103-F103</f>
        <v>4850</v>
      </c>
      <c r="H103" s="215" t="s">
        <v>115</v>
      </c>
      <c r="I103" s="119"/>
    </row>
    <row r="104" spans="1:9" s="59" customFormat="1" ht="21" customHeight="1">
      <c r="A104" s="212">
        <v>85</v>
      </c>
      <c r="B104" s="213" t="s">
        <v>1644</v>
      </c>
      <c r="C104" s="214" t="s">
        <v>1645</v>
      </c>
      <c r="D104" s="215" t="s">
        <v>41</v>
      </c>
      <c r="E104" s="158">
        <v>30400</v>
      </c>
      <c r="F104" s="158">
        <v>0</v>
      </c>
      <c r="G104" s="158">
        <f t="shared" si="3"/>
        <v>30400</v>
      </c>
      <c r="H104" s="215" t="s">
        <v>115</v>
      </c>
      <c r="I104" s="119"/>
    </row>
    <row r="105" spans="1:9" s="59" customFormat="1" ht="20.25" customHeight="1">
      <c r="A105" s="212">
        <v>86</v>
      </c>
      <c r="B105" s="213" t="s">
        <v>1646</v>
      </c>
      <c r="C105" s="214" t="s">
        <v>1647</v>
      </c>
      <c r="D105" s="215" t="s">
        <v>41</v>
      </c>
      <c r="E105" s="158">
        <v>20050</v>
      </c>
      <c r="F105" s="158">
        <v>7900</v>
      </c>
      <c r="G105" s="158">
        <f t="shared" si="3"/>
        <v>12150</v>
      </c>
      <c r="H105" s="215" t="s">
        <v>115</v>
      </c>
      <c r="I105" s="119"/>
    </row>
    <row r="106" spans="1:9" s="59" customFormat="1" ht="20.25" customHeight="1">
      <c r="A106" s="212">
        <v>87</v>
      </c>
      <c r="B106" s="213" t="s">
        <v>1648</v>
      </c>
      <c r="C106" s="214" t="s">
        <v>1579</v>
      </c>
      <c r="D106" s="215" t="s">
        <v>41</v>
      </c>
      <c r="E106" s="158">
        <v>3264</v>
      </c>
      <c r="F106" s="158">
        <v>0</v>
      </c>
      <c r="G106" s="158">
        <f t="shared" si="3"/>
        <v>3264</v>
      </c>
      <c r="H106" s="215" t="s">
        <v>115</v>
      </c>
      <c r="I106" s="119"/>
    </row>
    <row r="107" spans="1:9" s="59" customFormat="1" ht="18.75" customHeight="1">
      <c r="A107" s="212">
        <v>88</v>
      </c>
      <c r="B107" s="213" t="s">
        <v>1649</v>
      </c>
      <c r="C107" s="214" t="s">
        <v>1650</v>
      </c>
      <c r="D107" s="215" t="s">
        <v>41</v>
      </c>
      <c r="E107" s="158">
        <v>20000</v>
      </c>
      <c r="F107" s="158">
        <v>400</v>
      </c>
      <c r="G107" s="158">
        <f t="shared" si="3"/>
        <v>19600</v>
      </c>
      <c r="H107" s="215" t="s">
        <v>115</v>
      </c>
      <c r="I107" s="119"/>
    </row>
    <row r="108" spans="1:9" s="59" customFormat="1" ht="20.25" customHeight="1">
      <c r="A108" s="212">
        <v>89</v>
      </c>
      <c r="B108" s="213" t="s">
        <v>1651</v>
      </c>
      <c r="C108" s="214" t="s">
        <v>1652</v>
      </c>
      <c r="D108" s="215" t="s">
        <v>154</v>
      </c>
      <c r="E108" s="158">
        <v>30000</v>
      </c>
      <c r="F108" s="158">
        <v>0</v>
      </c>
      <c r="G108" s="158">
        <f t="shared" si="3"/>
        <v>30000</v>
      </c>
      <c r="H108" s="215" t="s">
        <v>115</v>
      </c>
      <c r="I108" s="119"/>
    </row>
    <row r="109" spans="1:9" s="59" customFormat="1" ht="19.5" customHeight="1">
      <c r="A109" s="212">
        <v>90</v>
      </c>
      <c r="B109" s="213" t="s">
        <v>1653</v>
      </c>
      <c r="C109" s="214" t="s">
        <v>1654</v>
      </c>
      <c r="D109" s="215" t="s">
        <v>41</v>
      </c>
      <c r="E109" s="226">
        <v>1950</v>
      </c>
      <c r="F109" s="158">
        <v>20</v>
      </c>
      <c r="G109" s="158">
        <f t="shared" si="3"/>
        <v>1930</v>
      </c>
      <c r="H109" s="215" t="s">
        <v>115</v>
      </c>
      <c r="I109" s="119"/>
    </row>
    <row r="110" spans="1:9" s="59" customFormat="1" ht="18" customHeight="1">
      <c r="A110" s="212">
        <v>91</v>
      </c>
      <c r="B110" s="213" t="s">
        <v>1655</v>
      </c>
      <c r="C110" s="214" t="s">
        <v>1656</v>
      </c>
      <c r="D110" s="215" t="s">
        <v>41</v>
      </c>
      <c r="E110" s="158">
        <v>8280</v>
      </c>
      <c r="F110" s="158">
        <v>200</v>
      </c>
      <c r="G110" s="158">
        <f t="shared" si="3"/>
        <v>8080</v>
      </c>
      <c r="H110" s="215" t="s">
        <v>115</v>
      </c>
      <c r="I110" s="119"/>
    </row>
    <row r="111" spans="1:9" s="59" customFormat="1" ht="18.75" customHeight="1">
      <c r="A111" s="212">
        <v>92</v>
      </c>
      <c r="B111" s="213" t="s">
        <v>1653</v>
      </c>
      <c r="C111" s="214" t="s">
        <v>1657</v>
      </c>
      <c r="D111" s="215" t="s">
        <v>41</v>
      </c>
      <c r="E111" s="158">
        <v>700</v>
      </c>
      <c r="F111" s="158">
        <v>200</v>
      </c>
      <c r="G111" s="158">
        <f t="shared" si="3"/>
        <v>500</v>
      </c>
      <c r="H111" s="215" t="s">
        <v>115</v>
      </c>
      <c r="I111" s="119"/>
    </row>
    <row r="112" spans="1:9" s="59" customFormat="1" ht="19.5" customHeight="1">
      <c r="A112" s="212">
        <v>93</v>
      </c>
      <c r="B112" s="213" t="s">
        <v>1658</v>
      </c>
      <c r="C112" s="214" t="s">
        <v>1659</v>
      </c>
      <c r="D112" s="215" t="s">
        <v>41</v>
      </c>
      <c r="E112" s="158">
        <v>10200</v>
      </c>
      <c r="F112" s="158">
        <v>0</v>
      </c>
      <c r="G112" s="158">
        <f t="shared" si="3"/>
        <v>10200</v>
      </c>
      <c r="H112" s="215" t="s">
        <v>115</v>
      </c>
      <c r="I112" s="119"/>
    </row>
    <row r="113" spans="1:9" s="59" customFormat="1" ht="19.5" customHeight="1">
      <c r="A113" s="212">
        <v>94</v>
      </c>
      <c r="B113" s="213" t="s">
        <v>1658</v>
      </c>
      <c r="C113" s="214" t="s">
        <v>1660</v>
      </c>
      <c r="D113" s="215" t="s">
        <v>41</v>
      </c>
      <c r="E113" s="158">
        <v>510</v>
      </c>
      <c r="F113" s="158">
        <v>0</v>
      </c>
      <c r="G113" s="158">
        <f t="shared" si="3"/>
        <v>510</v>
      </c>
      <c r="H113" s="215" t="s">
        <v>115</v>
      </c>
      <c r="I113" s="119"/>
    </row>
    <row r="114" spans="1:9" s="59" customFormat="1" ht="18" customHeight="1">
      <c r="A114" s="212">
        <v>95</v>
      </c>
      <c r="B114" s="213" t="s">
        <v>1661</v>
      </c>
      <c r="C114" s="214" t="s">
        <v>1662</v>
      </c>
      <c r="D114" s="215" t="s">
        <v>41</v>
      </c>
      <c r="E114" s="158">
        <v>20000</v>
      </c>
      <c r="F114" s="158">
        <v>0</v>
      </c>
      <c r="G114" s="158">
        <f t="shared" si="3"/>
        <v>20000</v>
      </c>
      <c r="H114" s="215" t="s">
        <v>115</v>
      </c>
      <c r="I114" s="119"/>
    </row>
    <row r="115" spans="1:9" s="59" customFormat="1" ht="20.25" customHeight="1">
      <c r="A115" s="212">
        <v>96</v>
      </c>
      <c r="B115" s="213" t="s">
        <v>1663</v>
      </c>
      <c r="C115" s="214" t="s">
        <v>1664</v>
      </c>
      <c r="D115" s="215" t="s">
        <v>41</v>
      </c>
      <c r="E115" s="158">
        <v>19662</v>
      </c>
      <c r="F115" s="158">
        <v>0</v>
      </c>
      <c r="G115" s="158">
        <f t="shared" si="3"/>
        <v>19662</v>
      </c>
      <c r="H115" s="215" t="s">
        <v>115</v>
      </c>
      <c r="I115" s="119"/>
    </row>
    <row r="116" spans="1:9" s="59" customFormat="1" ht="19.5" customHeight="1">
      <c r="A116" s="212">
        <v>97</v>
      </c>
      <c r="B116" s="213" t="s">
        <v>1665</v>
      </c>
      <c r="C116" s="214" t="s">
        <v>1666</v>
      </c>
      <c r="D116" s="215" t="s">
        <v>41</v>
      </c>
      <c r="E116" s="158">
        <v>220200</v>
      </c>
      <c r="F116" s="158">
        <v>0</v>
      </c>
      <c r="G116" s="158">
        <f t="shared" si="3"/>
        <v>220200</v>
      </c>
      <c r="H116" s="215" t="s">
        <v>115</v>
      </c>
      <c r="I116" s="119"/>
    </row>
    <row r="117" spans="1:9" s="59" customFormat="1" ht="20.25" customHeight="1">
      <c r="A117" s="212">
        <v>98</v>
      </c>
      <c r="B117" s="213" t="s">
        <v>1667</v>
      </c>
      <c r="C117" s="214" t="s">
        <v>1668</v>
      </c>
      <c r="D117" s="215" t="s">
        <v>41</v>
      </c>
      <c r="E117" s="158">
        <v>3459</v>
      </c>
      <c r="F117" s="158">
        <v>1000</v>
      </c>
      <c r="G117" s="158">
        <f t="shared" si="3"/>
        <v>2459</v>
      </c>
      <c r="H117" s="215" t="s">
        <v>115</v>
      </c>
      <c r="I117" s="119"/>
    </row>
    <row r="118" spans="1:9" s="59" customFormat="1" ht="18" customHeight="1">
      <c r="A118" s="212">
        <v>99</v>
      </c>
      <c r="B118" s="213" t="s">
        <v>1669</v>
      </c>
      <c r="C118" s="214" t="s">
        <v>1670</v>
      </c>
      <c r="D118" s="215" t="s">
        <v>41</v>
      </c>
      <c r="E118" s="158">
        <v>2050</v>
      </c>
      <c r="F118" s="158">
        <v>0</v>
      </c>
      <c r="G118" s="158">
        <f t="shared" si="3"/>
        <v>2050</v>
      </c>
      <c r="H118" s="215" t="s">
        <v>117</v>
      </c>
      <c r="I118" s="119"/>
    </row>
    <row r="119" spans="1:9" s="59" customFormat="1" ht="17.25" customHeight="1">
      <c r="A119" s="212">
        <v>100</v>
      </c>
      <c r="B119" s="213" t="s">
        <v>1671</v>
      </c>
      <c r="C119" s="214" t="s">
        <v>1672</v>
      </c>
      <c r="D119" s="215" t="s">
        <v>41</v>
      </c>
      <c r="E119" s="158">
        <v>1050</v>
      </c>
      <c r="F119" s="158">
        <v>0</v>
      </c>
      <c r="G119" s="158">
        <f t="shared" si="3"/>
        <v>1050</v>
      </c>
      <c r="H119" s="215" t="s">
        <v>115</v>
      </c>
      <c r="I119" s="119"/>
    </row>
    <row r="120" spans="1:9" s="59" customFormat="1" ht="18.75" customHeight="1">
      <c r="A120" s="212">
        <v>101</v>
      </c>
      <c r="B120" s="213" t="s">
        <v>1673</v>
      </c>
      <c r="C120" s="214" t="s">
        <v>1674</v>
      </c>
      <c r="D120" s="215" t="s">
        <v>41</v>
      </c>
      <c r="E120" s="158">
        <v>5050</v>
      </c>
      <c r="F120" s="158">
        <v>0</v>
      </c>
      <c r="G120" s="158">
        <f t="shared" si="3"/>
        <v>5050</v>
      </c>
      <c r="H120" s="215" t="s">
        <v>115</v>
      </c>
      <c r="I120" s="119"/>
    </row>
    <row r="121" spans="1:9" s="59" customFormat="1" ht="18.75" customHeight="1">
      <c r="A121" s="212">
        <v>102</v>
      </c>
      <c r="B121" s="213" t="s">
        <v>1675</v>
      </c>
      <c r="C121" s="214" t="s">
        <v>1676</v>
      </c>
      <c r="D121" s="215" t="s">
        <v>41</v>
      </c>
      <c r="E121" s="158">
        <v>5050</v>
      </c>
      <c r="F121" s="158">
        <v>0</v>
      </c>
      <c r="G121" s="158">
        <f t="shared" si="3"/>
        <v>5050</v>
      </c>
      <c r="H121" s="215" t="s">
        <v>115</v>
      </c>
      <c r="I121" s="119"/>
    </row>
    <row r="122" spans="1:9" s="59" customFormat="1" ht="18.75" customHeight="1">
      <c r="A122" s="212">
        <v>103</v>
      </c>
      <c r="B122" s="213" t="s">
        <v>1677</v>
      </c>
      <c r="C122" s="214" t="s">
        <v>1678</v>
      </c>
      <c r="D122" s="215" t="s">
        <v>41</v>
      </c>
      <c r="E122" s="158">
        <v>20050</v>
      </c>
      <c r="F122" s="158">
        <v>0</v>
      </c>
      <c r="G122" s="158">
        <f t="shared" si="3"/>
        <v>20050</v>
      </c>
      <c r="H122" s="215" t="s">
        <v>115</v>
      </c>
      <c r="I122" s="119"/>
    </row>
    <row r="123" spans="1:9" s="59" customFormat="1" ht="18" customHeight="1">
      <c r="A123" s="212">
        <v>104</v>
      </c>
      <c r="B123" s="213" t="s">
        <v>1679</v>
      </c>
      <c r="C123" s="214" t="s">
        <v>1680</v>
      </c>
      <c r="D123" s="215" t="s">
        <v>41</v>
      </c>
      <c r="E123" s="158">
        <v>1835</v>
      </c>
      <c r="F123" s="158">
        <v>1000</v>
      </c>
      <c r="G123" s="158">
        <f t="shared" si="3"/>
        <v>835</v>
      </c>
      <c r="H123" s="215" t="s">
        <v>115</v>
      </c>
      <c r="I123" s="119"/>
    </row>
    <row r="124" spans="1:9" s="59" customFormat="1" ht="18.75" customHeight="1">
      <c r="A124" s="212">
        <v>105</v>
      </c>
      <c r="B124" s="213" t="s">
        <v>1681</v>
      </c>
      <c r="C124" s="214" t="s">
        <v>1682</v>
      </c>
      <c r="D124" s="215" t="s">
        <v>41</v>
      </c>
      <c r="E124" s="158">
        <v>19050</v>
      </c>
      <c r="F124" s="158">
        <v>0</v>
      </c>
      <c r="G124" s="158">
        <f t="shared" si="3"/>
        <v>19050</v>
      </c>
      <c r="H124" s="215" t="s">
        <v>115</v>
      </c>
      <c r="I124" s="119"/>
    </row>
    <row r="125" spans="1:9" s="59" customFormat="1" ht="18.75" customHeight="1">
      <c r="A125" s="212">
        <v>106</v>
      </c>
      <c r="B125" s="213" t="s">
        <v>1683</v>
      </c>
      <c r="C125" s="214" t="s">
        <v>1684</v>
      </c>
      <c r="D125" s="215" t="s">
        <v>41</v>
      </c>
      <c r="E125" s="158">
        <v>6802</v>
      </c>
      <c r="F125" s="158">
        <v>0</v>
      </c>
      <c r="G125" s="158">
        <f t="shared" si="3"/>
        <v>6802</v>
      </c>
      <c r="H125" s="215" t="s">
        <v>115</v>
      </c>
      <c r="I125" s="119"/>
    </row>
    <row r="126" spans="1:9" s="59" customFormat="1" ht="19.5" customHeight="1">
      <c r="A126" s="212">
        <v>107</v>
      </c>
      <c r="B126" s="213" t="s">
        <v>1685</v>
      </c>
      <c r="C126" s="214" t="s">
        <v>1686</v>
      </c>
      <c r="D126" s="215" t="s">
        <v>41</v>
      </c>
      <c r="E126" s="158">
        <v>5200</v>
      </c>
      <c r="F126" s="158">
        <v>200</v>
      </c>
      <c r="G126" s="158">
        <f t="shared" si="3"/>
        <v>5000</v>
      </c>
      <c r="H126" s="215" t="s">
        <v>115</v>
      </c>
      <c r="I126" s="119"/>
    </row>
    <row r="127" spans="1:9" s="59" customFormat="1" ht="18" customHeight="1">
      <c r="A127" s="212">
        <v>108</v>
      </c>
      <c r="B127" s="213" t="s">
        <v>1687</v>
      </c>
      <c r="C127" s="214" t="s">
        <v>1688</v>
      </c>
      <c r="D127" s="215" t="s">
        <v>41</v>
      </c>
      <c r="E127" s="158">
        <v>60300</v>
      </c>
      <c r="F127" s="158">
        <v>400</v>
      </c>
      <c r="G127" s="158">
        <f t="shared" si="3"/>
        <v>59900</v>
      </c>
      <c r="H127" s="215" t="s">
        <v>115</v>
      </c>
      <c r="I127" s="119"/>
    </row>
    <row r="128" spans="1:9" s="59" customFormat="1" ht="19.5" customHeight="1">
      <c r="A128" s="212">
        <v>109</v>
      </c>
      <c r="B128" s="213" t="s">
        <v>1689</v>
      </c>
      <c r="C128" s="214" t="s">
        <v>1690</v>
      </c>
      <c r="D128" s="215" t="s">
        <v>41</v>
      </c>
      <c r="E128" s="158">
        <v>10200</v>
      </c>
      <c r="F128" s="158">
        <v>200</v>
      </c>
      <c r="G128" s="158">
        <f t="shared" si="3"/>
        <v>10000</v>
      </c>
      <c r="H128" s="215" t="s">
        <v>115</v>
      </c>
      <c r="I128" s="119"/>
    </row>
    <row r="129" spans="1:9" s="59" customFormat="1" ht="26.25" customHeight="1">
      <c r="A129" s="212">
        <v>110</v>
      </c>
      <c r="B129" s="213" t="s">
        <v>1691</v>
      </c>
      <c r="C129" s="214" t="s">
        <v>1692</v>
      </c>
      <c r="D129" s="215" t="s">
        <v>41</v>
      </c>
      <c r="E129" s="158">
        <v>33560</v>
      </c>
      <c r="F129" s="158">
        <v>0</v>
      </c>
      <c r="G129" s="158">
        <f t="shared" si="3"/>
        <v>33560</v>
      </c>
      <c r="H129" s="215" t="s">
        <v>115</v>
      </c>
      <c r="I129" s="119"/>
    </row>
    <row r="130" spans="1:9" s="59" customFormat="1" ht="19.5" customHeight="1">
      <c r="A130" s="212">
        <v>111</v>
      </c>
      <c r="B130" s="213" t="s">
        <v>1693</v>
      </c>
      <c r="C130" s="214" t="s">
        <v>1694</v>
      </c>
      <c r="D130" s="215" t="s">
        <v>41</v>
      </c>
      <c r="E130" s="158">
        <v>4700</v>
      </c>
      <c r="F130" s="158">
        <v>200</v>
      </c>
      <c r="G130" s="158">
        <f t="shared" si="3"/>
        <v>4500</v>
      </c>
      <c r="H130" s="215" t="s">
        <v>115</v>
      </c>
      <c r="I130" s="119"/>
    </row>
    <row r="131" spans="1:9" s="59" customFormat="1" ht="18" customHeight="1">
      <c r="A131" s="212">
        <v>112</v>
      </c>
      <c r="B131" s="213" t="s">
        <v>1695</v>
      </c>
      <c r="C131" s="214" t="s">
        <v>1696</v>
      </c>
      <c r="D131" s="215" t="s">
        <v>154</v>
      </c>
      <c r="E131" s="158">
        <v>7240</v>
      </c>
      <c r="F131" s="158">
        <v>1630</v>
      </c>
      <c r="G131" s="158">
        <f t="shared" si="3"/>
        <v>5610</v>
      </c>
      <c r="H131" s="215" t="s">
        <v>115</v>
      </c>
      <c r="I131" s="119"/>
    </row>
    <row r="132" spans="1:9" s="59" customFormat="1" ht="19.5" customHeight="1">
      <c r="A132" s="212">
        <v>113</v>
      </c>
      <c r="B132" s="213" t="s">
        <v>1697</v>
      </c>
      <c r="C132" s="214" t="s">
        <v>1698</v>
      </c>
      <c r="D132" s="215" t="s">
        <v>154</v>
      </c>
      <c r="E132" s="158">
        <v>10800</v>
      </c>
      <c r="F132" s="158">
        <v>0</v>
      </c>
      <c r="G132" s="158">
        <f t="shared" si="3"/>
        <v>10800</v>
      </c>
      <c r="H132" s="215" t="s">
        <v>115</v>
      </c>
      <c r="I132" s="119"/>
    </row>
    <row r="133" spans="1:9" s="59" customFormat="1" ht="16.5" customHeight="1">
      <c r="A133" s="212">
        <v>114</v>
      </c>
      <c r="B133" s="213" t="s">
        <v>1699</v>
      </c>
      <c r="C133" s="214" t="s">
        <v>1700</v>
      </c>
      <c r="D133" s="215" t="s">
        <v>41</v>
      </c>
      <c r="E133" s="158">
        <v>7000</v>
      </c>
      <c r="F133" s="158">
        <v>0</v>
      </c>
      <c r="G133" s="158">
        <f t="shared" si="3"/>
        <v>7000</v>
      </c>
      <c r="H133" s="215" t="s">
        <v>115</v>
      </c>
      <c r="I133" s="119"/>
    </row>
    <row r="134" spans="1:9" s="59" customFormat="1" ht="17.25" customHeight="1">
      <c r="A134" s="212">
        <v>115</v>
      </c>
      <c r="B134" s="213" t="s">
        <v>1701</v>
      </c>
      <c r="C134" s="214" t="s">
        <v>1702</v>
      </c>
      <c r="D134" s="215" t="s">
        <v>41</v>
      </c>
      <c r="E134" s="158">
        <v>4700</v>
      </c>
      <c r="F134" s="158">
        <v>200</v>
      </c>
      <c r="G134" s="158">
        <f t="shared" si="3"/>
        <v>4500</v>
      </c>
      <c r="H134" s="215" t="s">
        <v>115</v>
      </c>
      <c r="I134" s="119"/>
    </row>
    <row r="135" spans="1:9" s="59" customFormat="1" ht="18" customHeight="1">
      <c r="A135" s="212">
        <v>116</v>
      </c>
      <c r="B135" s="213" t="s">
        <v>1703</v>
      </c>
      <c r="C135" s="214" t="s">
        <v>1704</v>
      </c>
      <c r="D135" s="215" t="s">
        <v>154</v>
      </c>
      <c r="E135" s="158">
        <v>6900</v>
      </c>
      <c r="F135" s="158">
        <v>0</v>
      </c>
      <c r="G135" s="158">
        <f t="shared" si="3"/>
        <v>6900</v>
      </c>
      <c r="H135" s="215" t="s">
        <v>115</v>
      </c>
      <c r="I135" s="119"/>
    </row>
    <row r="136" spans="1:9" s="59" customFormat="1" ht="21" customHeight="1">
      <c r="A136" s="212">
        <v>117</v>
      </c>
      <c r="B136" s="213" t="s">
        <v>1705</v>
      </c>
      <c r="C136" s="214" t="s">
        <v>1652</v>
      </c>
      <c r="D136" s="215" t="s">
        <v>41</v>
      </c>
      <c r="E136" s="158">
        <v>5100</v>
      </c>
      <c r="F136" s="158">
        <v>0</v>
      </c>
      <c r="G136" s="158">
        <f t="shared" si="3"/>
        <v>5100</v>
      </c>
      <c r="H136" s="215" t="s">
        <v>115</v>
      </c>
      <c r="I136" s="119"/>
    </row>
    <row r="137" spans="1:9" s="59" customFormat="1" ht="16.5" customHeight="1">
      <c r="A137" s="212">
        <v>118</v>
      </c>
      <c r="B137" s="213" t="s">
        <v>1706</v>
      </c>
      <c r="C137" s="214" t="s">
        <v>1707</v>
      </c>
      <c r="D137" s="215" t="s">
        <v>41</v>
      </c>
      <c r="E137" s="158">
        <v>8050</v>
      </c>
      <c r="F137" s="158">
        <v>0</v>
      </c>
      <c r="G137" s="158">
        <f t="shared" si="3"/>
        <v>8050</v>
      </c>
      <c r="H137" s="215" t="s">
        <v>115</v>
      </c>
      <c r="I137" s="119"/>
    </row>
    <row r="138" spans="1:9" s="59" customFormat="1" ht="20.25" customHeight="1">
      <c r="A138" s="212">
        <v>119</v>
      </c>
      <c r="B138" s="213" t="s">
        <v>1708</v>
      </c>
      <c r="C138" s="214" t="s">
        <v>1709</v>
      </c>
      <c r="D138" s="215" t="s">
        <v>41</v>
      </c>
      <c r="E138" s="158">
        <v>35498</v>
      </c>
      <c r="F138" s="158">
        <v>0</v>
      </c>
      <c r="G138" s="158">
        <f t="shared" si="3"/>
        <v>35498</v>
      </c>
      <c r="H138" s="215" t="s">
        <v>115</v>
      </c>
      <c r="I138" s="119"/>
    </row>
    <row r="139" spans="1:9" s="59" customFormat="1" ht="18" customHeight="1">
      <c r="A139" s="212">
        <v>120</v>
      </c>
      <c r="B139" s="213" t="s">
        <v>1710</v>
      </c>
      <c r="C139" s="214" t="s">
        <v>1711</v>
      </c>
      <c r="D139" s="215" t="s">
        <v>41</v>
      </c>
      <c r="E139" s="158">
        <v>3700</v>
      </c>
      <c r="F139" s="158">
        <v>0</v>
      </c>
      <c r="G139" s="158">
        <f t="shared" si="3"/>
        <v>3700</v>
      </c>
      <c r="H139" s="215" t="s">
        <v>115</v>
      </c>
      <c r="I139" s="119"/>
    </row>
    <row r="140" spans="1:9" s="59" customFormat="1" ht="19.5" customHeight="1">
      <c r="A140" s="212">
        <v>121</v>
      </c>
      <c r="B140" s="213" t="s">
        <v>1712</v>
      </c>
      <c r="C140" s="214" t="s">
        <v>1713</v>
      </c>
      <c r="D140" s="215" t="s">
        <v>41</v>
      </c>
      <c r="E140" s="158">
        <v>20050</v>
      </c>
      <c r="F140" s="158">
        <v>0</v>
      </c>
      <c r="G140" s="158">
        <f t="shared" si="3"/>
        <v>20050</v>
      </c>
      <c r="H140" s="215" t="s">
        <v>115</v>
      </c>
      <c r="I140" s="119"/>
    </row>
    <row r="141" spans="1:9" s="59" customFormat="1" ht="20.25" customHeight="1">
      <c r="A141" s="212">
        <v>122</v>
      </c>
      <c r="B141" s="213" t="s">
        <v>1714</v>
      </c>
      <c r="C141" s="214" t="s">
        <v>1625</v>
      </c>
      <c r="D141" s="215" t="s">
        <v>41</v>
      </c>
      <c r="E141" s="158">
        <v>20050</v>
      </c>
      <c r="F141" s="158">
        <v>0</v>
      </c>
      <c r="G141" s="158">
        <f t="shared" si="3"/>
        <v>20050</v>
      </c>
      <c r="H141" s="215" t="s">
        <v>115</v>
      </c>
      <c r="I141" s="119"/>
    </row>
    <row r="142" spans="1:9" s="59" customFormat="1" ht="19.5" customHeight="1">
      <c r="A142" s="212">
        <v>123</v>
      </c>
      <c r="B142" s="213" t="s">
        <v>1715</v>
      </c>
      <c r="C142" s="214" t="s">
        <v>1716</v>
      </c>
      <c r="D142" s="215" t="s">
        <v>41</v>
      </c>
      <c r="E142" s="158">
        <v>49863</v>
      </c>
      <c r="F142" s="158">
        <v>0</v>
      </c>
      <c r="G142" s="158">
        <f t="shared" si="3"/>
        <v>49863</v>
      </c>
      <c r="H142" s="215" t="s">
        <v>117</v>
      </c>
      <c r="I142" s="119"/>
    </row>
    <row r="143" spans="1:9" s="59" customFormat="1" ht="18.75" customHeight="1">
      <c r="A143" s="212">
        <v>124</v>
      </c>
      <c r="B143" s="213" t="s">
        <v>1717</v>
      </c>
      <c r="C143" s="214" t="s">
        <v>1718</v>
      </c>
      <c r="D143" s="215" t="s">
        <v>41</v>
      </c>
      <c r="E143" s="158">
        <v>7000</v>
      </c>
      <c r="F143" s="158">
        <v>0</v>
      </c>
      <c r="G143" s="158">
        <f t="shared" si="3"/>
        <v>7000</v>
      </c>
      <c r="H143" s="215" t="s">
        <v>115</v>
      </c>
      <c r="I143" s="119"/>
    </row>
    <row r="144" spans="1:9" s="59" customFormat="1" ht="19.5" customHeight="1">
      <c r="A144" s="212">
        <v>125</v>
      </c>
      <c r="B144" s="213" t="s">
        <v>1719</v>
      </c>
      <c r="C144" s="214" t="s">
        <v>1720</v>
      </c>
      <c r="D144" s="215" t="s">
        <v>41</v>
      </c>
      <c r="E144" s="158">
        <v>40050</v>
      </c>
      <c r="F144" s="158">
        <v>50</v>
      </c>
      <c r="G144" s="158">
        <f t="shared" si="3"/>
        <v>40000</v>
      </c>
      <c r="H144" s="215" t="s">
        <v>115</v>
      </c>
      <c r="I144" s="119"/>
    </row>
    <row r="145" spans="1:9" s="59" customFormat="1" ht="20.25" customHeight="1">
      <c r="A145" s="212">
        <v>126</v>
      </c>
      <c r="B145" s="213" t="s">
        <v>1721</v>
      </c>
      <c r="C145" s="214" t="s">
        <v>1722</v>
      </c>
      <c r="D145" s="215" t="s">
        <v>41</v>
      </c>
      <c r="E145" s="158">
        <v>20050</v>
      </c>
      <c r="F145" s="158">
        <v>0</v>
      </c>
      <c r="G145" s="158">
        <f t="shared" si="3"/>
        <v>20050</v>
      </c>
      <c r="H145" s="215" t="s">
        <v>117</v>
      </c>
      <c r="I145" s="119"/>
    </row>
    <row r="146" spans="1:9" s="59" customFormat="1" ht="19.5" customHeight="1">
      <c r="A146" s="212">
        <v>127</v>
      </c>
      <c r="B146" s="213" t="s">
        <v>1723</v>
      </c>
      <c r="C146" s="214" t="s">
        <v>1724</v>
      </c>
      <c r="D146" s="215" t="s">
        <v>41</v>
      </c>
      <c r="E146" s="158">
        <v>20050</v>
      </c>
      <c r="F146" s="158">
        <v>0</v>
      </c>
      <c r="G146" s="158">
        <f t="shared" si="3"/>
        <v>20050</v>
      </c>
      <c r="H146" s="215" t="s">
        <v>115</v>
      </c>
      <c r="I146" s="119"/>
    </row>
    <row r="147" spans="1:9" s="59" customFormat="1" ht="20.25" customHeight="1">
      <c r="A147" s="212">
        <v>128</v>
      </c>
      <c r="B147" s="213" t="s">
        <v>1725</v>
      </c>
      <c r="C147" s="214" t="s">
        <v>1726</v>
      </c>
      <c r="D147" s="215" t="s">
        <v>154</v>
      </c>
      <c r="E147" s="158">
        <v>62000</v>
      </c>
      <c r="F147" s="158">
        <v>0</v>
      </c>
      <c r="G147" s="158">
        <f t="shared" si="3"/>
        <v>62000</v>
      </c>
      <c r="H147" s="215" t="s">
        <v>115</v>
      </c>
      <c r="I147" s="119"/>
    </row>
    <row r="148" spans="1:9" s="59" customFormat="1" ht="19.5" customHeight="1">
      <c r="A148" s="212">
        <v>129</v>
      </c>
      <c r="B148" s="213" t="s">
        <v>1725</v>
      </c>
      <c r="C148" s="214" t="s">
        <v>1727</v>
      </c>
      <c r="D148" s="215" t="s">
        <v>154</v>
      </c>
      <c r="E148" s="158">
        <v>38700</v>
      </c>
      <c r="F148" s="158">
        <v>0</v>
      </c>
      <c r="G148" s="158">
        <f t="shared" si="3"/>
        <v>38700</v>
      </c>
      <c r="H148" s="215" t="s">
        <v>115</v>
      </c>
      <c r="I148" s="119"/>
    </row>
    <row r="149" spans="1:9" s="59" customFormat="1" ht="18" customHeight="1">
      <c r="A149" s="212">
        <v>130</v>
      </c>
      <c r="B149" s="213" t="s">
        <v>1725</v>
      </c>
      <c r="C149" s="214" t="s">
        <v>1728</v>
      </c>
      <c r="D149" s="215" t="s">
        <v>41</v>
      </c>
      <c r="E149" s="226">
        <v>52680</v>
      </c>
      <c r="F149" s="158">
        <v>6580</v>
      </c>
      <c r="G149" s="158">
        <f t="shared" si="3"/>
        <v>46100</v>
      </c>
      <c r="H149" s="215" t="s">
        <v>115</v>
      </c>
      <c r="I149" s="119"/>
    </row>
    <row r="150" spans="1:9" s="59" customFormat="1" ht="19.5" customHeight="1">
      <c r="A150" s="212">
        <v>131</v>
      </c>
      <c r="B150" s="213" t="s">
        <v>1729</v>
      </c>
      <c r="C150" s="214" t="s">
        <v>1730</v>
      </c>
      <c r="D150" s="215" t="s">
        <v>41</v>
      </c>
      <c r="E150" s="158">
        <v>20100</v>
      </c>
      <c r="F150" s="158">
        <v>5465</v>
      </c>
      <c r="G150" s="158">
        <f t="shared" si="3"/>
        <v>14635</v>
      </c>
      <c r="H150" s="215" t="s">
        <v>117</v>
      </c>
      <c r="I150" s="119"/>
    </row>
    <row r="151" spans="1:9" s="59" customFormat="1" ht="19.5" customHeight="1">
      <c r="A151" s="212">
        <v>132</v>
      </c>
      <c r="B151" s="213" t="s">
        <v>1731</v>
      </c>
      <c r="C151" s="214" t="s">
        <v>1732</v>
      </c>
      <c r="D151" s="215" t="s">
        <v>41</v>
      </c>
      <c r="E151" s="158">
        <v>7865</v>
      </c>
      <c r="F151" s="158">
        <v>400</v>
      </c>
      <c r="G151" s="158">
        <f t="shared" si="3"/>
        <v>7465</v>
      </c>
      <c r="H151" s="215" t="s">
        <v>115</v>
      </c>
      <c r="I151" s="119"/>
    </row>
    <row r="152" spans="1:9" s="59" customFormat="1" ht="22.5" customHeight="1">
      <c r="A152" s="212">
        <v>133</v>
      </c>
      <c r="B152" s="213" t="s">
        <v>1733</v>
      </c>
      <c r="C152" s="214" t="s">
        <v>1734</v>
      </c>
      <c r="D152" s="215" t="s">
        <v>41</v>
      </c>
      <c r="E152" s="158">
        <v>9150</v>
      </c>
      <c r="F152" s="158">
        <v>200</v>
      </c>
      <c r="G152" s="158">
        <f t="shared" si="3"/>
        <v>8950</v>
      </c>
      <c r="H152" s="215" t="s">
        <v>115</v>
      </c>
      <c r="I152" s="119"/>
    </row>
    <row r="153" spans="1:9" s="59" customFormat="1" ht="21" customHeight="1">
      <c r="A153" s="212">
        <v>134</v>
      </c>
      <c r="B153" s="213" t="s">
        <v>1735</v>
      </c>
      <c r="C153" s="214" t="s">
        <v>1736</v>
      </c>
      <c r="D153" s="215" t="s">
        <v>41</v>
      </c>
      <c r="E153" s="158">
        <v>5200</v>
      </c>
      <c r="F153" s="158">
        <v>200</v>
      </c>
      <c r="G153" s="158">
        <f t="shared" si="3"/>
        <v>5000</v>
      </c>
      <c r="H153" s="215" t="s">
        <v>117</v>
      </c>
      <c r="I153" s="119"/>
    </row>
    <row r="154" spans="1:9" s="59" customFormat="1" ht="18.75" customHeight="1">
      <c r="A154" s="212">
        <v>135</v>
      </c>
      <c r="B154" s="213" t="s">
        <v>1737</v>
      </c>
      <c r="C154" s="214" t="s">
        <v>1738</v>
      </c>
      <c r="D154" s="215" t="s">
        <v>41</v>
      </c>
      <c r="E154" s="158">
        <v>42100</v>
      </c>
      <c r="F154" s="158">
        <v>0</v>
      </c>
      <c r="G154" s="158">
        <f t="shared" si="3"/>
        <v>42100</v>
      </c>
      <c r="H154" s="215" t="s">
        <v>115</v>
      </c>
      <c r="I154" s="119"/>
    </row>
    <row r="155" spans="1:9" s="59" customFormat="1" ht="19.5" customHeight="1">
      <c r="A155" s="212">
        <v>136</v>
      </c>
      <c r="B155" s="213" t="s">
        <v>1739</v>
      </c>
      <c r="C155" s="214" t="s">
        <v>1740</v>
      </c>
      <c r="D155" s="215" t="s">
        <v>41</v>
      </c>
      <c r="E155" s="158">
        <v>2260</v>
      </c>
      <c r="F155" s="158">
        <v>0</v>
      </c>
      <c r="G155" s="158">
        <f t="shared" si="3"/>
        <v>2260</v>
      </c>
      <c r="H155" s="215" t="s">
        <v>115</v>
      </c>
      <c r="I155" s="119"/>
    </row>
    <row r="156" spans="1:9" s="59" customFormat="1" ht="19.5" customHeight="1">
      <c r="A156" s="212">
        <v>137</v>
      </c>
      <c r="B156" s="213" t="s">
        <v>1741</v>
      </c>
      <c r="C156" s="214" t="s">
        <v>1702</v>
      </c>
      <c r="D156" s="215" t="s">
        <v>41</v>
      </c>
      <c r="E156" s="158">
        <v>4512</v>
      </c>
      <c r="F156" s="158">
        <v>0</v>
      </c>
      <c r="G156" s="158">
        <f t="shared" si="3"/>
        <v>4512</v>
      </c>
      <c r="H156" s="215" t="s">
        <v>117</v>
      </c>
      <c r="I156" s="119"/>
    </row>
    <row r="157" spans="1:9" s="59" customFormat="1" ht="19.5" customHeight="1">
      <c r="A157" s="212">
        <v>138</v>
      </c>
      <c r="B157" s="213" t="s">
        <v>1742</v>
      </c>
      <c r="C157" s="214" t="s">
        <v>1743</v>
      </c>
      <c r="D157" s="215" t="s">
        <v>41</v>
      </c>
      <c r="E157" s="158">
        <v>20050</v>
      </c>
      <c r="F157" s="158">
        <v>5250</v>
      </c>
      <c r="G157" s="158">
        <f t="shared" si="3"/>
        <v>14800</v>
      </c>
      <c r="H157" s="215" t="s">
        <v>115</v>
      </c>
      <c r="I157" s="119"/>
    </row>
    <row r="158" spans="1:9" s="59" customFormat="1" ht="20.25" customHeight="1">
      <c r="A158" s="212">
        <v>139</v>
      </c>
      <c r="B158" s="213" t="s">
        <v>1744</v>
      </c>
      <c r="C158" s="214" t="s">
        <v>1745</v>
      </c>
      <c r="D158" s="215" t="s">
        <v>41</v>
      </c>
      <c r="E158" s="158">
        <v>402200</v>
      </c>
      <c r="F158" s="158">
        <v>290502</v>
      </c>
      <c r="G158" s="158">
        <f t="shared" si="3"/>
        <v>111698</v>
      </c>
      <c r="H158" s="215" t="s">
        <v>115</v>
      </c>
      <c r="I158" s="119"/>
    </row>
    <row r="159" spans="1:9" s="59" customFormat="1" ht="18.75" customHeight="1">
      <c r="A159" s="212">
        <v>140</v>
      </c>
      <c r="B159" s="213" t="s">
        <v>1746</v>
      </c>
      <c r="C159" s="214" t="s">
        <v>1747</v>
      </c>
      <c r="D159" s="215" t="s">
        <v>41</v>
      </c>
      <c r="E159" s="158">
        <v>2900</v>
      </c>
      <c r="F159" s="158">
        <v>0</v>
      </c>
      <c r="G159" s="158">
        <f t="shared" si="3"/>
        <v>2900</v>
      </c>
      <c r="H159" s="215" t="s">
        <v>115</v>
      </c>
      <c r="I159" s="119"/>
    </row>
    <row r="160" spans="1:9" s="59" customFormat="1" ht="21" customHeight="1">
      <c r="A160" s="212">
        <v>141</v>
      </c>
      <c r="B160" s="213" t="s">
        <v>1685</v>
      </c>
      <c r="C160" s="214" t="s">
        <v>1748</v>
      </c>
      <c r="D160" s="215" t="s">
        <v>41</v>
      </c>
      <c r="E160" s="158">
        <v>2120</v>
      </c>
      <c r="F160" s="158">
        <v>60</v>
      </c>
      <c r="G160" s="158">
        <f t="shared" si="3"/>
        <v>2060</v>
      </c>
      <c r="H160" s="215" t="s">
        <v>117</v>
      </c>
      <c r="I160" s="119"/>
    </row>
    <row r="161" spans="1:9" s="59" customFormat="1" ht="21" customHeight="1">
      <c r="A161" s="212">
        <v>142</v>
      </c>
      <c r="B161" s="213" t="s">
        <v>1749</v>
      </c>
      <c r="C161" s="214" t="s">
        <v>1738</v>
      </c>
      <c r="D161" s="215" t="s">
        <v>41</v>
      </c>
      <c r="E161" s="158">
        <v>4800</v>
      </c>
      <c r="F161" s="158">
        <v>1200</v>
      </c>
      <c r="G161" s="158">
        <f t="shared" si="3"/>
        <v>3600</v>
      </c>
      <c r="H161" s="215" t="s">
        <v>117</v>
      </c>
      <c r="I161" s="119"/>
    </row>
    <row r="162" spans="1:9" s="59" customFormat="1" ht="21" customHeight="1">
      <c r="A162" s="212">
        <v>143</v>
      </c>
      <c r="B162" s="213" t="s">
        <v>1750</v>
      </c>
      <c r="C162" s="214" t="s">
        <v>1751</v>
      </c>
      <c r="D162" s="215" t="s">
        <v>41</v>
      </c>
      <c r="E162" s="158">
        <v>10200</v>
      </c>
      <c r="F162" s="158">
        <v>0</v>
      </c>
      <c r="G162" s="158">
        <f t="shared" si="3"/>
        <v>10200</v>
      </c>
      <c r="H162" s="215" t="s">
        <v>117</v>
      </c>
      <c r="I162" s="119"/>
    </row>
    <row r="163" spans="1:9" s="59" customFormat="1" ht="20.25" customHeight="1">
      <c r="A163" s="212">
        <v>144</v>
      </c>
      <c r="B163" s="213" t="s">
        <v>1752</v>
      </c>
      <c r="C163" s="214" t="s">
        <v>1707</v>
      </c>
      <c r="D163" s="215" t="s">
        <v>41</v>
      </c>
      <c r="E163" s="158">
        <v>5050</v>
      </c>
      <c r="F163" s="158">
        <v>0</v>
      </c>
      <c r="G163" s="158">
        <f t="shared" si="3"/>
        <v>5050</v>
      </c>
      <c r="H163" s="215" t="s">
        <v>115</v>
      </c>
      <c r="I163" s="119"/>
    </row>
    <row r="164" spans="1:9" s="59" customFormat="1" ht="21" customHeight="1">
      <c r="A164" s="212">
        <v>145</v>
      </c>
      <c r="B164" s="213" t="s">
        <v>1753</v>
      </c>
      <c r="C164" s="214" t="s">
        <v>1754</v>
      </c>
      <c r="D164" s="215" t="s">
        <v>41</v>
      </c>
      <c r="E164" s="158">
        <v>5200</v>
      </c>
      <c r="F164" s="158">
        <v>200</v>
      </c>
      <c r="G164" s="158">
        <f t="shared" si="3"/>
        <v>5000</v>
      </c>
      <c r="H164" s="215" t="s">
        <v>117</v>
      </c>
      <c r="I164" s="119"/>
    </row>
    <row r="165" spans="1:9" s="59" customFormat="1" ht="21" customHeight="1">
      <c r="A165" s="212">
        <v>146</v>
      </c>
      <c r="B165" s="213" t="s">
        <v>1755</v>
      </c>
      <c r="C165" s="214" t="s">
        <v>1756</v>
      </c>
      <c r="D165" s="215" t="s">
        <v>41</v>
      </c>
      <c r="E165" s="158">
        <v>4100</v>
      </c>
      <c r="F165" s="158">
        <v>600</v>
      </c>
      <c r="G165" s="158">
        <f t="shared" si="3"/>
        <v>3500</v>
      </c>
      <c r="H165" s="215" t="s">
        <v>115</v>
      </c>
      <c r="I165" s="119"/>
    </row>
    <row r="166" spans="1:9" s="59" customFormat="1" ht="20.25" customHeight="1">
      <c r="A166" s="212">
        <v>147</v>
      </c>
      <c r="B166" s="213" t="s">
        <v>1757</v>
      </c>
      <c r="C166" s="214" t="s">
        <v>1758</v>
      </c>
      <c r="D166" s="215" t="s">
        <v>41</v>
      </c>
      <c r="E166" s="158">
        <v>10000</v>
      </c>
      <c r="F166" s="158">
        <v>0</v>
      </c>
      <c r="G166" s="158">
        <f t="shared" si="3"/>
        <v>10000</v>
      </c>
      <c r="H166" s="215" t="s">
        <v>117</v>
      </c>
      <c r="I166" s="119"/>
    </row>
    <row r="167" spans="1:9" s="59" customFormat="1" ht="19.5" customHeight="1">
      <c r="A167" s="212">
        <v>148</v>
      </c>
      <c r="B167" s="213" t="s">
        <v>1759</v>
      </c>
      <c r="C167" s="214" t="s">
        <v>1760</v>
      </c>
      <c r="D167" s="215" t="s">
        <v>41</v>
      </c>
      <c r="E167" s="158">
        <v>10200</v>
      </c>
      <c r="F167" s="158">
        <v>0</v>
      </c>
      <c r="G167" s="158">
        <f aca="true" t="shared" si="4" ref="G167:G230">E167-F167</f>
        <v>10200</v>
      </c>
      <c r="H167" s="215" t="s">
        <v>117</v>
      </c>
      <c r="I167" s="119"/>
    </row>
    <row r="168" spans="1:9" s="59" customFormat="1" ht="20.25" customHeight="1">
      <c r="A168" s="212">
        <v>149</v>
      </c>
      <c r="B168" s="213" t="s">
        <v>1761</v>
      </c>
      <c r="C168" s="214" t="s">
        <v>1762</v>
      </c>
      <c r="D168" s="215" t="s">
        <v>41</v>
      </c>
      <c r="E168" s="158">
        <v>20050</v>
      </c>
      <c r="F168" s="158">
        <v>450</v>
      </c>
      <c r="G168" s="158">
        <f t="shared" si="4"/>
        <v>19600</v>
      </c>
      <c r="H168" s="215" t="s">
        <v>117</v>
      </c>
      <c r="I168" s="119"/>
    </row>
    <row r="169" spans="1:9" s="59" customFormat="1" ht="18.75" customHeight="1">
      <c r="A169" s="212">
        <v>150</v>
      </c>
      <c r="B169" s="213" t="s">
        <v>1763</v>
      </c>
      <c r="C169" s="214" t="s">
        <v>1764</v>
      </c>
      <c r="D169" s="215" t="s">
        <v>41</v>
      </c>
      <c r="E169" s="158">
        <v>637</v>
      </c>
      <c r="F169" s="158">
        <v>87</v>
      </c>
      <c r="G169" s="158">
        <f t="shared" si="4"/>
        <v>550</v>
      </c>
      <c r="H169" s="215" t="s">
        <v>115</v>
      </c>
      <c r="I169" s="119"/>
    </row>
    <row r="170" spans="1:9" s="59" customFormat="1" ht="20.25" customHeight="1">
      <c r="A170" s="212">
        <v>151</v>
      </c>
      <c r="B170" s="213" t="s">
        <v>1765</v>
      </c>
      <c r="C170" s="214" t="s">
        <v>1766</v>
      </c>
      <c r="D170" s="215" t="s">
        <v>41</v>
      </c>
      <c r="E170" s="158">
        <v>619</v>
      </c>
      <c r="F170" s="158">
        <v>69</v>
      </c>
      <c r="G170" s="158">
        <f t="shared" si="4"/>
        <v>550</v>
      </c>
      <c r="H170" s="215" t="s">
        <v>117</v>
      </c>
      <c r="I170" s="119"/>
    </row>
    <row r="171" spans="1:9" s="59" customFormat="1" ht="18.75" customHeight="1">
      <c r="A171" s="212">
        <v>152</v>
      </c>
      <c r="B171" s="213" t="s">
        <v>1767</v>
      </c>
      <c r="C171" s="214" t="s">
        <v>1768</v>
      </c>
      <c r="D171" s="215" t="s">
        <v>41</v>
      </c>
      <c r="E171" s="158">
        <v>20050</v>
      </c>
      <c r="F171" s="158">
        <v>50</v>
      </c>
      <c r="G171" s="158">
        <f t="shared" si="4"/>
        <v>20000</v>
      </c>
      <c r="H171" s="215" t="s">
        <v>115</v>
      </c>
      <c r="I171" s="119"/>
    </row>
    <row r="172" spans="1:9" s="59" customFormat="1" ht="15.75" customHeight="1">
      <c r="A172" s="212">
        <v>153</v>
      </c>
      <c r="B172" s="213" t="s">
        <v>1769</v>
      </c>
      <c r="C172" s="214" t="s">
        <v>1770</v>
      </c>
      <c r="D172" s="215" t="s">
        <v>41</v>
      </c>
      <c r="E172" s="158">
        <v>1550</v>
      </c>
      <c r="F172" s="158">
        <v>0</v>
      </c>
      <c r="G172" s="158">
        <f t="shared" si="4"/>
        <v>1550</v>
      </c>
      <c r="H172" s="215" t="s">
        <v>117</v>
      </c>
      <c r="I172" s="119"/>
    </row>
    <row r="173" spans="1:9" s="59" customFormat="1" ht="20.25" customHeight="1">
      <c r="A173" s="212">
        <v>154</v>
      </c>
      <c r="B173" s="213" t="s">
        <v>1771</v>
      </c>
      <c r="C173" s="214" t="s">
        <v>1772</v>
      </c>
      <c r="D173" s="215" t="s">
        <v>41</v>
      </c>
      <c r="E173" s="158">
        <v>26600</v>
      </c>
      <c r="F173" s="158">
        <v>0</v>
      </c>
      <c r="G173" s="158">
        <f t="shared" si="4"/>
        <v>26600</v>
      </c>
      <c r="H173" s="215" t="s">
        <v>115</v>
      </c>
      <c r="I173" s="119"/>
    </row>
    <row r="174" spans="1:9" s="59" customFormat="1" ht="19.5" customHeight="1">
      <c r="A174" s="212">
        <v>155</v>
      </c>
      <c r="B174" s="213" t="s">
        <v>1572</v>
      </c>
      <c r="C174" s="214" t="s">
        <v>1575</v>
      </c>
      <c r="D174" s="215" t="s">
        <v>41</v>
      </c>
      <c r="E174" s="158">
        <v>700</v>
      </c>
      <c r="F174" s="158">
        <v>0</v>
      </c>
      <c r="G174" s="158">
        <f t="shared" si="4"/>
        <v>700</v>
      </c>
      <c r="H174" s="215" t="s">
        <v>117</v>
      </c>
      <c r="I174" s="119"/>
    </row>
    <row r="175" spans="1:9" s="59" customFormat="1" ht="18" customHeight="1">
      <c r="A175" s="212">
        <v>156</v>
      </c>
      <c r="B175" s="213" t="s">
        <v>1773</v>
      </c>
      <c r="C175" s="214" t="s">
        <v>1774</v>
      </c>
      <c r="D175" s="215" t="s">
        <v>41</v>
      </c>
      <c r="E175" s="158">
        <v>600</v>
      </c>
      <c r="F175" s="158">
        <v>0</v>
      </c>
      <c r="G175" s="158">
        <f t="shared" si="4"/>
        <v>600</v>
      </c>
      <c r="H175" s="215" t="s">
        <v>117</v>
      </c>
      <c r="I175" s="119"/>
    </row>
    <row r="176" spans="1:9" s="59" customFormat="1" ht="19.5" customHeight="1">
      <c r="A176" s="212">
        <v>157</v>
      </c>
      <c r="B176" s="213" t="s">
        <v>1775</v>
      </c>
      <c r="C176" s="214" t="s">
        <v>1632</v>
      </c>
      <c r="D176" s="215" t="s">
        <v>41</v>
      </c>
      <c r="E176" s="158">
        <v>3242</v>
      </c>
      <c r="F176" s="158">
        <v>0</v>
      </c>
      <c r="G176" s="158">
        <f t="shared" si="4"/>
        <v>3242</v>
      </c>
      <c r="H176" s="215" t="s">
        <v>115</v>
      </c>
      <c r="I176" s="119"/>
    </row>
    <row r="177" spans="1:9" s="59" customFormat="1" ht="18.75" customHeight="1">
      <c r="A177" s="212">
        <v>158</v>
      </c>
      <c r="B177" s="213" t="s">
        <v>1776</v>
      </c>
      <c r="C177" s="214" t="s">
        <v>1777</v>
      </c>
      <c r="D177" s="215" t="s">
        <v>41</v>
      </c>
      <c r="E177" s="158">
        <v>20100</v>
      </c>
      <c r="F177" s="158">
        <v>0</v>
      </c>
      <c r="G177" s="158">
        <f t="shared" si="4"/>
        <v>20100</v>
      </c>
      <c r="H177" s="215" t="s">
        <v>117</v>
      </c>
      <c r="I177" s="119"/>
    </row>
    <row r="178" spans="1:9" s="59" customFormat="1" ht="19.5" customHeight="1">
      <c r="A178" s="212">
        <v>159</v>
      </c>
      <c r="B178" s="213" t="s">
        <v>1778</v>
      </c>
      <c r="C178" s="214" t="s">
        <v>1779</v>
      </c>
      <c r="D178" s="215" t="s">
        <v>41</v>
      </c>
      <c r="E178" s="158">
        <v>20000</v>
      </c>
      <c r="F178" s="158">
        <v>0</v>
      </c>
      <c r="G178" s="158">
        <f t="shared" si="4"/>
        <v>20000</v>
      </c>
      <c r="H178" s="215" t="s">
        <v>115</v>
      </c>
      <c r="I178" s="119"/>
    </row>
    <row r="179" spans="1:9" s="59" customFormat="1" ht="18.75" customHeight="1">
      <c r="A179" s="212">
        <v>160</v>
      </c>
      <c r="B179" s="213" t="s">
        <v>1780</v>
      </c>
      <c r="C179" s="214" t="s">
        <v>1781</v>
      </c>
      <c r="D179" s="215" t="s">
        <v>41</v>
      </c>
      <c r="E179" s="158">
        <v>9570</v>
      </c>
      <c r="F179" s="158">
        <v>200</v>
      </c>
      <c r="G179" s="158">
        <f t="shared" si="4"/>
        <v>9370</v>
      </c>
      <c r="H179" s="215" t="s">
        <v>115</v>
      </c>
      <c r="I179" s="119"/>
    </row>
    <row r="180" spans="1:9" s="59" customFormat="1" ht="20.25" customHeight="1">
      <c r="A180" s="212">
        <v>161</v>
      </c>
      <c r="B180" s="213" t="s">
        <v>1782</v>
      </c>
      <c r="C180" s="214" t="s">
        <v>1637</v>
      </c>
      <c r="D180" s="215" t="s">
        <v>41</v>
      </c>
      <c r="E180" s="158">
        <v>20050</v>
      </c>
      <c r="F180" s="158">
        <v>0</v>
      </c>
      <c r="G180" s="158">
        <f t="shared" si="4"/>
        <v>20050</v>
      </c>
      <c r="H180" s="215" t="s">
        <v>115</v>
      </c>
      <c r="I180" s="119"/>
    </row>
    <row r="181" spans="1:9" s="59" customFormat="1" ht="19.5" customHeight="1">
      <c r="A181" s="212">
        <v>162</v>
      </c>
      <c r="B181" s="213" t="s">
        <v>1783</v>
      </c>
      <c r="C181" s="214" t="s">
        <v>1784</v>
      </c>
      <c r="D181" s="215" t="s">
        <v>41</v>
      </c>
      <c r="E181" s="158">
        <v>20000</v>
      </c>
      <c r="F181" s="158">
        <v>0</v>
      </c>
      <c r="G181" s="158">
        <f t="shared" si="4"/>
        <v>20000</v>
      </c>
      <c r="H181" s="215" t="s">
        <v>117</v>
      </c>
      <c r="I181" s="119"/>
    </row>
    <row r="182" spans="1:9" s="59" customFormat="1" ht="21" customHeight="1">
      <c r="A182" s="212">
        <v>163</v>
      </c>
      <c r="B182" s="213" t="s">
        <v>1785</v>
      </c>
      <c r="C182" s="214" t="s">
        <v>1786</v>
      </c>
      <c r="D182" s="215" t="s">
        <v>41</v>
      </c>
      <c r="E182" s="158">
        <v>20000</v>
      </c>
      <c r="F182" s="158">
        <v>0</v>
      </c>
      <c r="G182" s="158">
        <f t="shared" si="4"/>
        <v>20000</v>
      </c>
      <c r="H182" s="215" t="s">
        <v>115</v>
      </c>
      <c r="I182" s="119"/>
    </row>
    <row r="183" spans="1:9" s="59" customFormat="1" ht="19.5" customHeight="1">
      <c r="A183" s="212">
        <v>164</v>
      </c>
      <c r="B183" s="213" t="s">
        <v>1787</v>
      </c>
      <c r="C183" s="214" t="s">
        <v>1788</v>
      </c>
      <c r="D183" s="215" t="s">
        <v>41</v>
      </c>
      <c r="E183" s="158">
        <v>5000</v>
      </c>
      <c r="F183" s="158">
        <v>0</v>
      </c>
      <c r="G183" s="158">
        <f t="shared" si="4"/>
        <v>5000</v>
      </c>
      <c r="H183" s="215" t="s">
        <v>115</v>
      </c>
      <c r="I183" s="119"/>
    </row>
    <row r="184" spans="1:9" s="59" customFormat="1" ht="17.25" customHeight="1">
      <c r="A184" s="212">
        <v>165</v>
      </c>
      <c r="B184" s="213" t="s">
        <v>1789</v>
      </c>
      <c r="C184" s="214" t="s">
        <v>1790</v>
      </c>
      <c r="D184" s="215" t="s">
        <v>41</v>
      </c>
      <c r="E184" s="158">
        <v>20050</v>
      </c>
      <c r="F184" s="158">
        <v>0</v>
      </c>
      <c r="G184" s="158">
        <f t="shared" si="4"/>
        <v>20050</v>
      </c>
      <c r="H184" s="215" t="s">
        <v>115</v>
      </c>
      <c r="I184" s="119"/>
    </row>
    <row r="185" spans="1:9" s="59" customFormat="1" ht="20.25" customHeight="1">
      <c r="A185" s="212">
        <v>166</v>
      </c>
      <c r="B185" s="213" t="s">
        <v>1791</v>
      </c>
      <c r="C185" s="214" t="s">
        <v>1792</v>
      </c>
      <c r="D185" s="215" t="s">
        <v>154</v>
      </c>
      <c r="E185" s="158">
        <v>32743</v>
      </c>
      <c r="F185" s="158">
        <v>0</v>
      </c>
      <c r="G185" s="158">
        <f t="shared" si="4"/>
        <v>32743</v>
      </c>
      <c r="H185" s="215" t="s">
        <v>115</v>
      </c>
      <c r="I185" s="119"/>
    </row>
    <row r="186" spans="1:9" s="59" customFormat="1" ht="21" customHeight="1">
      <c r="A186" s="212">
        <v>167</v>
      </c>
      <c r="B186" s="213" t="s">
        <v>1793</v>
      </c>
      <c r="C186" s="214" t="s">
        <v>1794</v>
      </c>
      <c r="D186" s="227" t="s">
        <v>41</v>
      </c>
      <c r="E186" s="228">
        <v>15000</v>
      </c>
      <c r="F186" s="158">
        <v>0</v>
      </c>
      <c r="G186" s="158">
        <f t="shared" si="4"/>
        <v>15000</v>
      </c>
      <c r="H186" s="215" t="s">
        <v>115</v>
      </c>
      <c r="I186" s="119"/>
    </row>
    <row r="187" spans="1:9" s="59" customFormat="1" ht="21" customHeight="1">
      <c r="A187" s="212">
        <v>168</v>
      </c>
      <c r="B187" s="213" t="s">
        <v>1795</v>
      </c>
      <c r="C187" s="214" t="s">
        <v>1796</v>
      </c>
      <c r="D187" s="215" t="s">
        <v>41</v>
      </c>
      <c r="E187" s="158">
        <v>550</v>
      </c>
      <c r="F187" s="158">
        <v>0</v>
      </c>
      <c r="G187" s="158">
        <f t="shared" si="4"/>
        <v>550</v>
      </c>
      <c r="H187" s="215" t="s">
        <v>115</v>
      </c>
      <c r="I187" s="119"/>
    </row>
    <row r="188" spans="1:9" s="59" customFormat="1" ht="21" customHeight="1">
      <c r="A188" s="212">
        <v>169</v>
      </c>
      <c r="B188" s="213" t="s">
        <v>1797</v>
      </c>
      <c r="C188" s="214" t="s">
        <v>1798</v>
      </c>
      <c r="D188" s="215" t="s">
        <v>41</v>
      </c>
      <c r="E188" s="158">
        <v>117750</v>
      </c>
      <c r="F188" s="158">
        <v>0</v>
      </c>
      <c r="G188" s="158">
        <f t="shared" si="4"/>
        <v>117750</v>
      </c>
      <c r="H188" s="215" t="s">
        <v>115</v>
      </c>
      <c r="I188" s="119"/>
    </row>
    <row r="189" spans="1:9" s="59" customFormat="1" ht="16.5" customHeight="1">
      <c r="A189" s="212">
        <v>170</v>
      </c>
      <c r="B189" s="213" t="s">
        <v>1799</v>
      </c>
      <c r="C189" s="214" t="s">
        <v>1800</v>
      </c>
      <c r="D189" s="215" t="s">
        <v>41</v>
      </c>
      <c r="E189" s="158">
        <v>1025</v>
      </c>
      <c r="F189" s="158">
        <v>0</v>
      </c>
      <c r="G189" s="158">
        <f t="shared" si="4"/>
        <v>1025</v>
      </c>
      <c r="H189" s="229" t="s">
        <v>117</v>
      </c>
      <c r="I189" s="119"/>
    </row>
    <row r="190" spans="1:9" s="59" customFormat="1" ht="17.25" customHeight="1">
      <c r="A190" s="212">
        <v>171</v>
      </c>
      <c r="B190" s="213" t="s">
        <v>1801</v>
      </c>
      <c r="C190" s="214" t="s">
        <v>1690</v>
      </c>
      <c r="D190" s="215" t="s">
        <v>41</v>
      </c>
      <c r="E190" s="158">
        <v>3000</v>
      </c>
      <c r="F190" s="158">
        <v>0</v>
      </c>
      <c r="G190" s="158">
        <f t="shared" si="4"/>
        <v>3000</v>
      </c>
      <c r="H190" s="229" t="s">
        <v>117</v>
      </c>
      <c r="I190" s="119"/>
    </row>
    <row r="191" spans="1:9" s="59" customFormat="1" ht="18.75" customHeight="1">
      <c r="A191" s="212">
        <v>172</v>
      </c>
      <c r="B191" s="213" t="s">
        <v>1802</v>
      </c>
      <c r="C191" s="214" t="s">
        <v>1803</v>
      </c>
      <c r="D191" s="215" t="s">
        <v>41</v>
      </c>
      <c r="E191" s="158">
        <v>17000</v>
      </c>
      <c r="F191" s="158">
        <v>0</v>
      </c>
      <c r="G191" s="158">
        <f t="shared" si="4"/>
        <v>17000</v>
      </c>
      <c r="H191" s="229" t="s">
        <v>117</v>
      </c>
      <c r="I191" s="119"/>
    </row>
    <row r="192" spans="1:9" s="59" customFormat="1" ht="19.5" customHeight="1">
      <c r="A192" s="212">
        <v>173</v>
      </c>
      <c r="B192" s="213" t="s">
        <v>1804</v>
      </c>
      <c r="C192" s="214" t="s">
        <v>1805</v>
      </c>
      <c r="D192" s="215" t="s">
        <v>41</v>
      </c>
      <c r="E192" s="158">
        <v>3000</v>
      </c>
      <c r="F192" s="158">
        <v>0</v>
      </c>
      <c r="G192" s="158">
        <f t="shared" si="4"/>
        <v>3000</v>
      </c>
      <c r="H192" s="215" t="s">
        <v>115</v>
      </c>
      <c r="I192" s="119"/>
    </row>
    <row r="193" spans="1:9" s="59" customFormat="1" ht="18.75" customHeight="1">
      <c r="A193" s="212">
        <v>174</v>
      </c>
      <c r="B193" s="213" t="s">
        <v>1806</v>
      </c>
      <c r="C193" s="214" t="s">
        <v>1807</v>
      </c>
      <c r="D193" s="215" t="s">
        <v>41</v>
      </c>
      <c r="E193" s="158">
        <v>3000</v>
      </c>
      <c r="F193" s="158">
        <v>0</v>
      </c>
      <c r="G193" s="158">
        <f t="shared" si="4"/>
        <v>3000</v>
      </c>
      <c r="H193" s="215" t="s">
        <v>115</v>
      </c>
      <c r="I193" s="119"/>
    </row>
    <row r="194" spans="1:9" s="59" customFormat="1" ht="18.75" customHeight="1">
      <c r="A194" s="212">
        <v>175</v>
      </c>
      <c r="B194" s="213" t="s">
        <v>1808</v>
      </c>
      <c r="C194" s="214" t="s">
        <v>1809</v>
      </c>
      <c r="D194" s="215" t="s">
        <v>41</v>
      </c>
      <c r="E194" s="158">
        <v>25167</v>
      </c>
      <c r="F194" s="158">
        <v>0</v>
      </c>
      <c r="G194" s="158">
        <f t="shared" si="4"/>
        <v>25167</v>
      </c>
      <c r="H194" s="215" t="s">
        <v>115</v>
      </c>
      <c r="I194" s="119"/>
    </row>
    <row r="195" spans="1:9" s="59" customFormat="1" ht="17.25" customHeight="1">
      <c r="A195" s="212">
        <v>176</v>
      </c>
      <c r="B195" s="213" t="s">
        <v>1810</v>
      </c>
      <c r="C195" s="214" t="s">
        <v>1811</v>
      </c>
      <c r="D195" s="215" t="s">
        <v>41</v>
      </c>
      <c r="E195" s="158">
        <v>2647</v>
      </c>
      <c r="F195" s="158">
        <v>0</v>
      </c>
      <c r="G195" s="158">
        <f t="shared" si="4"/>
        <v>2647</v>
      </c>
      <c r="H195" s="215" t="s">
        <v>115</v>
      </c>
      <c r="I195" s="119"/>
    </row>
    <row r="196" spans="1:9" s="59" customFormat="1" ht="19.5" customHeight="1">
      <c r="A196" s="212">
        <v>177</v>
      </c>
      <c r="B196" s="213" t="s">
        <v>1812</v>
      </c>
      <c r="C196" s="214" t="s">
        <v>1813</v>
      </c>
      <c r="D196" s="215" t="s">
        <v>41</v>
      </c>
      <c r="E196" s="158">
        <v>19950</v>
      </c>
      <c r="F196" s="158">
        <v>0</v>
      </c>
      <c r="G196" s="158">
        <f t="shared" si="4"/>
        <v>19950</v>
      </c>
      <c r="H196" s="215" t="s">
        <v>115</v>
      </c>
      <c r="I196" s="119"/>
    </row>
    <row r="197" spans="1:9" s="59" customFormat="1" ht="18.75" customHeight="1">
      <c r="A197" s="212">
        <v>178</v>
      </c>
      <c r="B197" s="213" t="s">
        <v>1814</v>
      </c>
      <c r="C197" s="214" t="s">
        <v>1815</v>
      </c>
      <c r="D197" s="215" t="s">
        <v>154</v>
      </c>
      <c r="E197" s="158">
        <v>33000</v>
      </c>
      <c r="F197" s="158">
        <v>0</v>
      </c>
      <c r="G197" s="158">
        <f t="shared" si="4"/>
        <v>33000</v>
      </c>
      <c r="H197" s="215" t="s">
        <v>115</v>
      </c>
      <c r="I197" s="119"/>
    </row>
    <row r="198" spans="1:9" s="59" customFormat="1" ht="17.25" customHeight="1">
      <c r="A198" s="212">
        <v>179</v>
      </c>
      <c r="B198" s="213" t="s">
        <v>1816</v>
      </c>
      <c r="C198" s="214" t="s">
        <v>1774</v>
      </c>
      <c r="D198" s="215" t="s">
        <v>41</v>
      </c>
      <c r="E198" s="158">
        <v>650</v>
      </c>
      <c r="F198" s="158">
        <v>0</v>
      </c>
      <c r="G198" s="158">
        <f t="shared" si="4"/>
        <v>650</v>
      </c>
      <c r="H198" s="215" t="s">
        <v>115</v>
      </c>
      <c r="I198" s="119"/>
    </row>
    <row r="199" spans="1:9" s="59" customFormat="1" ht="18" customHeight="1">
      <c r="A199" s="212">
        <v>180</v>
      </c>
      <c r="B199" s="124" t="s">
        <v>1817</v>
      </c>
      <c r="C199" s="222" t="s">
        <v>1818</v>
      </c>
      <c r="D199" s="215" t="s">
        <v>41</v>
      </c>
      <c r="E199" s="158">
        <v>4609</v>
      </c>
      <c r="F199" s="158">
        <v>0</v>
      </c>
      <c r="G199" s="158">
        <f t="shared" si="4"/>
        <v>4609</v>
      </c>
      <c r="H199" s="215" t="s">
        <v>115</v>
      </c>
      <c r="I199" s="119"/>
    </row>
    <row r="200" spans="1:9" s="59" customFormat="1" ht="18" customHeight="1">
      <c r="A200" s="212">
        <v>181</v>
      </c>
      <c r="B200" s="124" t="s">
        <v>1819</v>
      </c>
      <c r="C200" s="222" t="s">
        <v>1820</v>
      </c>
      <c r="D200" s="215" t="s">
        <v>41</v>
      </c>
      <c r="E200" s="158">
        <v>17768</v>
      </c>
      <c r="F200" s="158">
        <v>4415</v>
      </c>
      <c r="G200" s="158">
        <f t="shared" si="4"/>
        <v>13353</v>
      </c>
      <c r="H200" s="215" t="s">
        <v>115</v>
      </c>
      <c r="I200" s="119"/>
    </row>
    <row r="201" spans="1:9" s="59" customFormat="1" ht="22.5" customHeight="1">
      <c r="A201" s="212">
        <v>182</v>
      </c>
      <c r="B201" s="124" t="s">
        <v>1821</v>
      </c>
      <c r="C201" s="222" t="s">
        <v>1822</v>
      </c>
      <c r="D201" s="215" t="s">
        <v>41</v>
      </c>
      <c r="E201" s="158">
        <v>5200</v>
      </c>
      <c r="F201" s="158">
        <v>0</v>
      </c>
      <c r="G201" s="158">
        <f t="shared" si="4"/>
        <v>5200</v>
      </c>
      <c r="H201" s="215" t="s">
        <v>115</v>
      </c>
      <c r="I201" s="119"/>
    </row>
    <row r="202" spans="1:9" s="59" customFormat="1" ht="17.25" customHeight="1">
      <c r="A202" s="212">
        <v>183</v>
      </c>
      <c r="B202" s="124" t="s">
        <v>1823</v>
      </c>
      <c r="C202" s="222" t="s">
        <v>1824</v>
      </c>
      <c r="D202" s="215" t="s">
        <v>154</v>
      </c>
      <c r="E202" s="158">
        <v>27500</v>
      </c>
      <c r="F202" s="158">
        <v>500</v>
      </c>
      <c r="G202" s="158">
        <f t="shared" si="4"/>
        <v>27000</v>
      </c>
      <c r="H202" s="229" t="s">
        <v>117</v>
      </c>
      <c r="I202" s="119"/>
    </row>
    <row r="203" spans="1:9" s="59" customFormat="1" ht="16.5" customHeight="1">
      <c r="A203" s="212">
        <v>184</v>
      </c>
      <c r="B203" s="124" t="s">
        <v>1825</v>
      </c>
      <c r="C203" s="222" t="s">
        <v>1826</v>
      </c>
      <c r="D203" s="215" t="s">
        <v>41</v>
      </c>
      <c r="E203" s="158">
        <v>455</v>
      </c>
      <c r="F203" s="158">
        <v>0</v>
      </c>
      <c r="G203" s="158">
        <f t="shared" si="4"/>
        <v>455</v>
      </c>
      <c r="H203" s="215" t="s">
        <v>115</v>
      </c>
      <c r="I203" s="119"/>
    </row>
    <row r="204" spans="1:9" s="59" customFormat="1" ht="20.25" customHeight="1">
      <c r="A204" s="212">
        <v>185</v>
      </c>
      <c r="B204" s="124" t="s">
        <v>1415</v>
      </c>
      <c r="C204" s="222" t="s">
        <v>1827</v>
      </c>
      <c r="D204" s="215" t="s">
        <v>41</v>
      </c>
      <c r="E204" s="158">
        <v>20050</v>
      </c>
      <c r="F204" s="158">
        <v>0</v>
      </c>
      <c r="G204" s="158">
        <f t="shared" si="4"/>
        <v>20050</v>
      </c>
      <c r="H204" s="215" t="s">
        <v>115</v>
      </c>
      <c r="I204" s="119"/>
    </row>
    <row r="205" spans="1:9" s="59" customFormat="1" ht="16.5" customHeight="1">
      <c r="A205" s="212">
        <v>186</v>
      </c>
      <c r="B205" s="124" t="s">
        <v>1828</v>
      </c>
      <c r="C205" s="222" t="s">
        <v>1829</v>
      </c>
      <c r="D205" s="215" t="s">
        <v>41</v>
      </c>
      <c r="E205" s="158">
        <v>40100</v>
      </c>
      <c r="F205" s="158">
        <v>100</v>
      </c>
      <c r="G205" s="158">
        <f t="shared" si="4"/>
        <v>40000</v>
      </c>
      <c r="H205" s="215" t="s">
        <v>115</v>
      </c>
      <c r="I205" s="119"/>
    </row>
    <row r="206" spans="1:9" s="59" customFormat="1" ht="18.75" customHeight="1">
      <c r="A206" s="212">
        <v>187</v>
      </c>
      <c r="B206" s="124" t="s">
        <v>1830</v>
      </c>
      <c r="C206" s="222" t="s">
        <v>1831</v>
      </c>
      <c r="D206" s="215" t="s">
        <v>41</v>
      </c>
      <c r="E206" s="158">
        <v>20050</v>
      </c>
      <c r="F206" s="158">
        <v>0</v>
      </c>
      <c r="G206" s="158">
        <f t="shared" si="4"/>
        <v>20050</v>
      </c>
      <c r="H206" s="215" t="s">
        <v>115</v>
      </c>
      <c r="I206" s="119"/>
    </row>
    <row r="207" spans="1:9" s="59" customFormat="1" ht="18" customHeight="1">
      <c r="A207" s="212">
        <v>188</v>
      </c>
      <c r="B207" s="124" t="s">
        <v>1832</v>
      </c>
      <c r="C207" s="222" t="s">
        <v>1833</v>
      </c>
      <c r="D207" s="215" t="s">
        <v>41</v>
      </c>
      <c r="E207" s="158">
        <v>1691</v>
      </c>
      <c r="F207" s="158">
        <v>0</v>
      </c>
      <c r="G207" s="158">
        <f t="shared" si="4"/>
        <v>1691</v>
      </c>
      <c r="H207" s="215" t="s">
        <v>115</v>
      </c>
      <c r="I207" s="119"/>
    </row>
    <row r="208" spans="1:9" s="59" customFormat="1" ht="19.5" customHeight="1">
      <c r="A208" s="212">
        <v>189</v>
      </c>
      <c r="B208" s="124" t="s">
        <v>1834</v>
      </c>
      <c r="C208" s="222" t="s">
        <v>1835</v>
      </c>
      <c r="D208" s="215" t="s">
        <v>41</v>
      </c>
      <c r="E208" s="158">
        <v>4050</v>
      </c>
      <c r="F208" s="158">
        <v>0</v>
      </c>
      <c r="G208" s="158">
        <f t="shared" si="4"/>
        <v>4050</v>
      </c>
      <c r="H208" s="215" t="s">
        <v>115</v>
      </c>
      <c r="I208" s="119"/>
    </row>
    <row r="209" spans="1:9" s="59" customFormat="1" ht="18" customHeight="1">
      <c r="A209" s="212">
        <v>190</v>
      </c>
      <c r="B209" s="124" t="s">
        <v>1836</v>
      </c>
      <c r="C209" s="222" t="s">
        <v>1837</v>
      </c>
      <c r="D209" s="229" t="s">
        <v>41</v>
      </c>
      <c r="E209" s="230">
        <v>11676</v>
      </c>
      <c r="F209" s="230">
        <v>0</v>
      </c>
      <c r="G209" s="158">
        <f t="shared" si="4"/>
        <v>11676</v>
      </c>
      <c r="H209" s="229" t="s">
        <v>117</v>
      </c>
      <c r="I209" s="119"/>
    </row>
    <row r="210" spans="1:9" s="59" customFormat="1" ht="18" customHeight="1">
      <c r="A210" s="212">
        <v>191</v>
      </c>
      <c r="B210" s="221" t="s">
        <v>1838</v>
      </c>
      <c r="C210" s="222" t="s">
        <v>1839</v>
      </c>
      <c r="D210" s="229" t="s">
        <v>41</v>
      </c>
      <c r="E210" s="230">
        <v>2250</v>
      </c>
      <c r="F210" s="230">
        <v>0</v>
      </c>
      <c r="G210" s="158">
        <f t="shared" si="4"/>
        <v>2250</v>
      </c>
      <c r="H210" s="231" t="s">
        <v>115</v>
      </c>
      <c r="I210" s="119"/>
    </row>
    <row r="211" spans="1:9" s="59" customFormat="1" ht="18" customHeight="1">
      <c r="A211" s="212">
        <v>192</v>
      </c>
      <c r="B211" s="221" t="s">
        <v>1840</v>
      </c>
      <c r="C211" s="222" t="s">
        <v>1841</v>
      </c>
      <c r="D211" s="229" t="s">
        <v>41</v>
      </c>
      <c r="E211" s="230">
        <v>30050</v>
      </c>
      <c r="F211" s="230">
        <v>0</v>
      </c>
      <c r="G211" s="158">
        <f t="shared" si="4"/>
        <v>30050</v>
      </c>
      <c r="H211" s="229" t="s">
        <v>115</v>
      </c>
      <c r="I211" s="119"/>
    </row>
    <row r="212" spans="1:9" s="59" customFormat="1" ht="18.75" customHeight="1">
      <c r="A212" s="212">
        <v>193</v>
      </c>
      <c r="B212" s="221" t="s">
        <v>1842</v>
      </c>
      <c r="C212" s="222" t="s">
        <v>1843</v>
      </c>
      <c r="D212" s="229" t="s">
        <v>41</v>
      </c>
      <c r="E212" s="230">
        <v>25000</v>
      </c>
      <c r="F212" s="230">
        <v>0</v>
      </c>
      <c r="G212" s="158">
        <f t="shared" si="4"/>
        <v>25000</v>
      </c>
      <c r="H212" s="229" t="s">
        <v>115</v>
      </c>
      <c r="I212" s="119"/>
    </row>
    <row r="213" spans="1:9" s="59" customFormat="1" ht="20.25" customHeight="1">
      <c r="A213" s="212">
        <v>194</v>
      </c>
      <c r="B213" s="221" t="s">
        <v>1844</v>
      </c>
      <c r="C213" s="222" t="s">
        <v>1736</v>
      </c>
      <c r="D213" s="229" t="s">
        <v>41</v>
      </c>
      <c r="E213" s="230">
        <v>8400</v>
      </c>
      <c r="F213" s="230">
        <v>0</v>
      </c>
      <c r="G213" s="158">
        <f t="shared" si="4"/>
        <v>8400</v>
      </c>
      <c r="H213" s="229" t="s">
        <v>117</v>
      </c>
      <c r="I213" s="119"/>
    </row>
    <row r="214" spans="1:9" s="59" customFormat="1" ht="19.5" customHeight="1">
      <c r="A214" s="212">
        <v>195</v>
      </c>
      <c r="B214" s="221" t="s">
        <v>1802</v>
      </c>
      <c r="C214" s="222" t="s">
        <v>1845</v>
      </c>
      <c r="D214" s="229" t="s">
        <v>41</v>
      </c>
      <c r="E214" s="230">
        <v>8430</v>
      </c>
      <c r="F214" s="230">
        <v>0</v>
      </c>
      <c r="G214" s="158">
        <f t="shared" si="4"/>
        <v>8430</v>
      </c>
      <c r="H214" s="229" t="s">
        <v>115</v>
      </c>
      <c r="I214" s="119"/>
    </row>
    <row r="215" spans="1:9" s="59" customFormat="1" ht="19.5" customHeight="1">
      <c r="A215" s="212">
        <v>196</v>
      </c>
      <c r="B215" s="221" t="s">
        <v>1846</v>
      </c>
      <c r="C215" s="222" t="s">
        <v>1847</v>
      </c>
      <c r="D215" s="229" t="s">
        <v>41</v>
      </c>
      <c r="E215" s="230">
        <v>775</v>
      </c>
      <c r="F215" s="230">
        <v>0</v>
      </c>
      <c r="G215" s="158">
        <f t="shared" si="4"/>
        <v>775</v>
      </c>
      <c r="H215" s="229" t="s">
        <v>117</v>
      </c>
      <c r="I215" s="119"/>
    </row>
    <row r="216" spans="1:9" s="59" customFormat="1" ht="18" customHeight="1">
      <c r="A216" s="212">
        <v>197</v>
      </c>
      <c r="B216" s="221" t="s">
        <v>1848</v>
      </c>
      <c r="C216" s="222" t="s">
        <v>1849</v>
      </c>
      <c r="D216" s="229" t="s">
        <v>41</v>
      </c>
      <c r="E216" s="230">
        <v>7000</v>
      </c>
      <c r="F216" s="230">
        <v>0</v>
      </c>
      <c r="G216" s="158">
        <f t="shared" si="4"/>
        <v>7000</v>
      </c>
      <c r="H216" s="229" t="s">
        <v>115</v>
      </c>
      <c r="I216" s="119"/>
    </row>
    <row r="217" spans="1:9" s="59" customFormat="1" ht="17.25" customHeight="1">
      <c r="A217" s="212">
        <v>198</v>
      </c>
      <c r="B217" s="221" t="s">
        <v>1850</v>
      </c>
      <c r="C217" s="222" t="s">
        <v>1851</v>
      </c>
      <c r="D217" s="229" t="s">
        <v>41</v>
      </c>
      <c r="E217" s="230">
        <v>38897</v>
      </c>
      <c r="F217" s="230">
        <v>0</v>
      </c>
      <c r="G217" s="158">
        <f t="shared" si="4"/>
        <v>38897</v>
      </c>
      <c r="H217" s="229" t="s">
        <v>115</v>
      </c>
      <c r="I217" s="119"/>
    </row>
    <row r="218" spans="1:9" s="59" customFormat="1" ht="17.25" customHeight="1">
      <c r="A218" s="212">
        <v>199</v>
      </c>
      <c r="B218" s="221" t="s">
        <v>1852</v>
      </c>
      <c r="C218" s="222" t="s">
        <v>1764</v>
      </c>
      <c r="D218" s="229" t="s">
        <v>41</v>
      </c>
      <c r="E218" s="230">
        <v>25050</v>
      </c>
      <c r="F218" s="230">
        <v>0</v>
      </c>
      <c r="G218" s="158">
        <f t="shared" si="4"/>
        <v>25050</v>
      </c>
      <c r="H218" s="229" t="s">
        <v>115</v>
      </c>
      <c r="I218" s="119"/>
    </row>
    <row r="219" spans="1:9" s="59" customFormat="1" ht="21" customHeight="1">
      <c r="A219" s="212">
        <v>200</v>
      </c>
      <c r="B219" s="221" t="s">
        <v>1853</v>
      </c>
      <c r="C219" s="222" t="s">
        <v>1854</v>
      </c>
      <c r="D219" s="229" t="s">
        <v>41</v>
      </c>
      <c r="E219" s="230">
        <v>2970</v>
      </c>
      <c r="F219" s="230">
        <v>1550</v>
      </c>
      <c r="G219" s="158">
        <f t="shared" si="4"/>
        <v>1420</v>
      </c>
      <c r="H219" s="229" t="s">
        <v>115</v>
      </c>
      <c r="I219" s="119"/>
    </row>
    <row r="220" spans="1:9" s="59" customFormat="1" ht="20.25" customHeight="1">
      <c r="A220" s="212">
        <v>201</v>
      </c>
      <c r="B220" s="221" t="s">
        <v>1855</v>
      </c>
      <c r="C220" s="222" t="s">
        <v>1856</v>
      </c>
      <c r="D220" s="215" t="s">
        <v>41</v>
      </c>
      <c r="E220" s="158">
        <v>20050</v>
      </c>
      <c r="F220" s="158">
        <v>5800</v>
      </c>
      <c r="G220" s="158">
        <f t="shared" si="4"/>
        <v>14250</v>
      </c>
      <c r="H220" s="215" t="s">
        <v>115</v>
      </c>
      <c r="I220" s="119"/>
    </row>
    <row r="221" spans="1:9" s="59" customFormat="1" ht="19.5" customHeight="1">
      <c r="A221" s="212">
        <v>202</v>
      </c>
      <c r="B221" s="221" t="s">
        <v>1857</v>
      </c>
      <c r="C221" s="222" t="s">
        <v>1858</v>
      </c>
      <c r="D221" s="215" t="s">
        <v>41</v>
      </c>
      <c r="E221" s="158">
        <v>30050</v>
      </c>
      <c r="F221" s="158">
        <v>0</v>
      </c>
      <c r="G221" s="158">
        <f t="shared" si="4"/>
        <v>30050</v>
      </c>
      <c r="H221" s="215" t="s">
        <v>115</v>
      </c>
      <c r="I221" s="119"/>
    </row>
    <row r="222" spans="1:9" s="59" customFormat="1" ht="18" customHeight="1">
      <c r="A222" s="212">
        <v>203</v>
      </c>
      <c r="B222" s="221" t="s">
        <v>1859</v>
      </c>
      <c r="C222" s="222" t="s">
        <v>1860</v>
      </c>
      <c r="D222" s="215" t="s">
        <v>41</v>
      </c>
      <c r="E222" s="158">
        <v>40100</v>
      </c>
      <c r="F222" s="158">
        <v>100</v>
      </c>
      <c r="G222" s="158">
        <f t="shared" si="4"/>
        <v>40000</v>
      </c>
      <c r="H222" s="215" t="s">
        <v>115</v>
      </c>
      <c r="I222" s="119"/>
    </row>
    <row r="223" spans="1:9" s="59" customFormat="1" ht="18" customHeight="1">
      <c r="A223" s="212">
        <v>204</v>
      </c>
      <c r="B223" s="221" t="s">
        <v>1861</v>
      </c>
      <c r="C223" s="222" t="s">
        <v>1713</v>
      </c>
      <c r="D223" s="215" t="s">
        <v>41</v>
      </c>
      <c r="E223" s="158">
        <v>20050</v>
      </c>
      <c r="F223" s="158">
        <v>0</v>
      </c>
      <c r="G223" s="158">
        <f t="shared" si="4"/>
        <v>20050</v>
      </c>
      <c r="H223" s="215" t="s">
        <v>115</v>
      </c>
      <c r="I223" s="119"/>
    </row>
    <row r="224" spans="1:9" s="59" customFormat="1" ht="18.75" customHeight="1">
      <c r="A224" s="212">
        <v>205</v>
      </c>
      <c r="B224" s="221" t="s">
        <v>1862</v>
      </c>
      <c r="C224" s="222" t="s">
        <v>1863</v>
      </c>
      <c r="D224" s="215" t="s">
        <v>41</v>
      </c>
      <c r="E224" s="158">
        <v>20020</v>
      </c>
      <c r="F224" s="158">
        <v>50</v>
      </c>
      <c r="G224" s="158">
        <f t="shared" si="4"/>
        <v>19970</v>
      </c>
      <c r="H224" s="215" t="s">
        <v>115</v>
      </c>
      <c r="I224" s="119"/>
    </row>
    <row r="225" spans="1:9" s="59" customFormat="1" ht="18.75" customHeight="1">
      <c r="A225" s="212">
        <v>206</v>
      </c>
      <c r="B225" s="221" t="s">
        <v>1864</v>
      </c>
      <c r="C225" s="222" t="s">
        <v>1815</v>
      </c>
      <c r="D225" s="215" t="s">
        <v>41</v>
      </c>
      <c r="E225" s="158">
        <v>50100</v>
      </c>
      <c r="F225" s="158">
        <v>100</v>
      </c>
      <c r="G225" s="158">
        <f t="shared" si="4"/>
        <v>50000</v>
      </c>
      <c r="H225" s="215" t="s">
        <v>115</v>
      </c>
      <c r="I225" s="119"/>
    </row>
    <row r="226" spans="1:9" s="59" customFormat="1" ht="18.75" customHeight="1">
      <c r="A226" s="212">
        <v>207</v>
      </c>
      <c r="B226" s="221" t="s">
        <v>1701</v>
      </c>
      <c r="C226" s="222" t="s">
        <v>1865</v>
      </c>
      <c r="D226" s="215" t="s">
        <v>41</v>
      </c>
      <c r="E226" s="158">
        <v>19940</v>
      </c>
      <c r="F226" s="158">
        <v>0</v>
      </c>
      <c r="G226" s="158">
        <f t="shared" si="4"/>
        <v>19940</v>
      </c>
      <c r="H226" s="215" t="s">
        <v>115</v>
      </c>
      <c r="I226" s="119"/>
    </row>
    <row r="227" spans="1:9" s="59" customFormat="1" ht="18" customHeight="1">
      <c r="A227" s="212">
        <v>208</v>
      </c>
      <c r="B227" s="221" t="s">
        <v>1866</v>
      </c>
      <c r="C227" s="222" t="s">
        <v>1805</v>
      </c>
      <c r="D227" s="215" t="s">
        <v>41</v>
      </c>
      <c r="E227" s="158">
        <v>109850</v>
      </c>
      <c r="F227" s="158">
        <v>0</v>
      </c>
      <c r="G227" s="158">
        <f t="shared" si="4"/>
        <v>109850</v>
      </c>
      <c r="H227" s="215" t="s">
        <v>115</v>
      </c>
      <c r="I227" s="119"/>
    </row>
    <row r="228" spans="1:9" s="59" customFormat="1" ht="17.25" customHeight="1">
      <c r="A228" s="212">
        <v>209</v>
      </c>
      <c r="B228" s="221" t="s">
        <v>1867</v>
      </c>
      <c r="C228" s="222" t="s">
        <v>1868</v>
      </c>
      <c r="D228" s="215" t="s">
        <v>41</v>
      </c>
      <c r="E228" s="158">
        <v>3400</v>
      </c>
      <c r="F228" s="158">
        <v>0</v>
      </c>
      <c r="G228" s="158">
        <f t="shared" si="4"/>
        <v>3400</v>
      </c>
      <c r="H228" s="215" t="s">
        <v>115</v>
      </c>
      <c r="I228" s="119"/>
    </row>
    <row r="229" spans="1:9" s="59" customFormat="1" ht="17.25" customHeight="1">
      <c r="A229" s="212">
        <v>210</v>
      </c>
      <c r="B229" s="221" t="s">
        <v>1869</v>
      </c>
      <c r="C229" s="222" t="s">
        <v>1811</v>
      </c>
      <c r="D229" s="215" t="s">
        <v>154</v>
      </c>
      <c r="E229" s="158">
        <v>586734</v>
      </c>
      <c r="F229" s="158">
        <v>0</v>
      </c>
      <c r="G229" s="158">
        <f t="shared" si="4"/>
        <v>586734</v>
      </c>
      <c r="H229" s="215" t="s">
        <v>115</v>
      </c>
      <c r="I229" s="119"/>
    </row>
    <row r="230" spans="1:9" s="59" customFormat="1" ht="18" customHeight="1">
      <c r="A230" s="212">
        <v>211</v>
      </c>
      <c r="B230" s="221" t="s">
        <v>1870</v>
      </c>
      <c r="C230" s="222" t="s">
        <v>1871</v>
      </c>
      <c r="D230" s="215" t="s">
        <v>41</v>
      </c>
      <c r="E230" s="158">
        <v>17000</v>
      </c>
      <c r="F230" s="158">
        <v>0</v>
      </c>
      <c r="G230" s="158">
        <f t="shared" si="4"/>
        <v>17000</v>
      </c>
      <c r="H230" s="215" t="s">
        <v>115</v>
      </c>
      <c r="I230" s="119"/>
    </row>
    <row r="231" spans="1:9" s="59" customFormat="1" ht="17.25" customHeight="1">
      <c r="A231" s="212">
        <v>212</v>
      </c>
      <c r="B231" s="221" t="s">
        <v>1872</v>
      </c>
      <c r="C231" s="222" t="s">
        <v>1873</v>
      </c>
      <c r="D231" s="215" t="s">
        <v>154</v>
      </c>
      <c r="E231" s="158">
        <v>40000</v>
      </c>
      <c r="F231" s="158">
        <v>0</v>
      </c>
      <c r="G231" s="158">
        <f>E231-F231</f>
        <v>40000</v>
      </c>
      <c r="H231" s="215" t="s">
        <v>115</v>
      </c>
      <c r="I231" s="119"/>
    </row>
    <row r="232" spans="1:9" s="59" customFormat="1" ht="17.25" customHeight="1">
      <c r="A232" s="212">
        <v>213</v>
      </c>
      <c r="B232" s="217" t="s">
        <v>1874</v>
      </c>
      <c r="C232" s="218" t="s">
        <v>1875</v>
      </c>
      <c r="D232" s="215" t="s">
        <v>154</v>
      </c>
      <c r="E232" s="158">
        <v>12000</v>
      </c>
      <c r="F232" s="158">
        <v>0</v>
      </c>
      <c r="G232" s="228">
        <f aca="true" t="shared" si="5" ref="G232:G250">E232-F232</f>
        <v>12000</v>
      </c>
      <c r="H232" s="215" t="s">
        <v>115</v>
      </c>
      <c r="I232" s="119"/>
    </row>
    <row r="233" spans="1:9" s="59" customFormat="1" ht="18" customHeight="1">
      <c r="A233" s="212">
        <v>214</v>
      </c>
      <c r="B233" s="221" t="s">
        <v>1876</v>
      </c>
      <c r="C233" s="222" t="s">
        <v>1803</v>
      </c>
      <c r="D233" s="215" t="s">
        <v>41</v>
      </c>
      <c r="E233" s="158">
        <v>24412</v>
      </c>
      <c r="F233" s="158">
        <v>0</v>
      </c>
      <c r="G233" s="228">
        <f t="shared" si="5"/>
        <v>24412</v>
      </c>
      <c r="H233" s="215" t="s">
        <v>115</v>
      </c>
      <c r="I233" s="119"/>
    </row>
    <row r="234" spans="1:9" s="59" customFormat="1" ht="17.25" customHeight="1">
      <c r="A234" s="212">
        <v>215</v>
      </c>
      <c r="B234" s="124" t="s">
        <v>1877</v>
      </c>
      <c r="C234" s="232" t="s">
        <v>1878</v>
      </c>
      <c r="D234" s="215" t="s">
        <v>41</v>
      </c>
      <c r="E234" s="158">
        <v>1400</v>
      </c>
      <c r="F234" s="158">
        <v>0</v>
      </c>
      <c r="G234" s="228">
        <f t="shared" si="5"/>
        <v>1400</v>
      </c>
      <c r="H234" s="215" t="s">
        <v>115</v>
      </c>
      <c r="I234" s="119"/>
    </row>
    <row r="235" spans="1:9" s="59" customFormat="1" ht="16.5" customHeight="1">
      <c r="A235" s="212">
        <v>216</v>
      </c>
      <c r="B235" s="124" t="s">
        <v>1879</v>
      </c>
      <c r="C235" s="232" t="s">
        <v>1880</v>
      </c>
      <c r="D235" s="215" t="s">
        <v>41</v>
      </c>
      <c r="E235" s="158">
        <v>28000</v>
      </c>
      <c r="F235" s="158">
        <v>1000</v>
      </c>
      <c r="G235" s="228">
        <f t="shared" si="5"/>
        <v>27000</v>
      </c>
      <c r="H235" s="215" t="s">
        <v>115</v>
      </c>
      <c r="I235" s="119"/>
    </row>
    <row r="236" spans="1:9" s="59" customFormat="1" ht="18" customHeight="1">
      <c r="A236" s="212">
        <v>217</v>
      </c>
      <c r="B236" s="124" t="s">
        <v>1881</v>
      </c>
      <c r="C236" s="232" t="s">
        <v>1882</v>
      </c>
      <c r="D236" s="215" t="s">
        <v>41</v>
      </c>
      <c r="E236" s="158">
        <v>3150</v>
      </c>
      <c r="F236" s="158">
        <v>0</v>
      </c>
      <c r="G236" s="228">
        <f t="shared" si="5"/>
        <v>3150</v>
      </c>
      <c r="H236" s="215" t="s">
        <v>115</v>
      </c>
      <c r="I236" s="119"/>
    </row>
    <row r="237" spans="1:9" s="59" customFormat="1" ht="17.25" customHeight="1">
      <c r="A237" s="212">
        <v>218</v>
      </c>
      <c r="B237" s="124" t="s">
        <v>1883</v>
      </c>
      <c r="C237" s="232" t="s">
        <v>1620</v>
      </c>
      <c r="D237" s="215" t="s">
        <v>41</v>
      </c>
      <c r="E237" s="158">
        <v>10000</v>
      </c>
      <c r="F237" s="158">
        <v>0</v>
      </c>
      <c r="G237" s="228">
        <f t="shared" si="5"/>
        <v>10000</v>
      </c>
      <c r="H237" s="215" t="s">
        <v>115</v>
      </c>
      <c r="I237" s="119"/>
    </row>
    <row r="238" spans="1:9" s="59" customFormat="1" ht="18.75" customHeight="1">
      <c r="A238" s="212">
        <v>219</v>
      </c>
      <c r="B238" s="124" t="s">
        <v>1884</v>
      </c>
      <c r="C238" s="232" t="s">
        <v>1885</v>
      </c>
      <c r="D238" s="215" t="s">
        <v>41</v>
      </c>
      <c r="E238" s="158">
        <v>7908</v>
      </c>
      <c r="F238" s="158">
        <v>0</v>
      </c>
      <c r="G238" s="228">
        <f t="shared" si="5"/>
        <v>7908</v>
      </c>
      <c r="H238" s="215" t="s">
        <v>115</v>
      </c>
      <c r="I238" s="119"/>
    </row>
    <row r="239" spans="1:9" s="59" customFormat="1" ht="18.75" customHeight="1">
      <c r="A239" s="212">
        <v>220</v>
      </c>
      <c r="B239" s="124" t="s">
        <v>1886</v>
      </c>
      <c r="C239" s="232" t="s">
        <v>1845</v>
      </c>
      <c r="D239" s="215" t="s">
        <v>154</v>
      </c>
      <c r="E239" s="158">
        <v>48330</v>
      </c>
      <c r="F239" s="158">
        <v>0</v>
      </c>
      <c r="G239" s="228">
        <f t="shared" si="5"/>
        <v>48330</v>
      </c>
      <c r="H239" s="215" t="s">
        <v>115</v>
      </c>
      <c r="I239" s="119"/>
    </row>
    <row r="240" spans="1:9" s="59" customFormat="1" ht="19.5" customHeight="1">
      <c r="A240" s="212">
        <v>221</v>
      </c>
      <c r="B240" s="124" t="s">
        <v>1887</v>
      </c>
      <c r="C240" s="232" t="s">
        <v>1888</v>
      </c>
      <c r="D240" s="215" t="s">
        <v>41</v>
      </c>
      <c r="E240" s="158">
        <v>436672</v>
      </c>
      <c r="F240" s="158">
        <v>0</v>
      </c>
      <c r="G240" s="228">
        <f t="shared" si="5"/>
        <v>436672</v>
      </c>
      <c r="H240" s="215" t="s">
        <v>115</v>
      </c>
      <c r="I240" s="119"/>
    </row>
    <row r="241" spans="1:9" s="59" customFormat="1" ht="19.5" customHeight="1">
      <c r="A241" s="212">
        <v>222</v>
      </c>
      <c r="B241" s="124" t="s">
        <v>1889</v>
      </c>
      <c r="C241" s="232" t="s">
        <v>1890</v>
      </c>
      <c r="D241" s="215" t="s">
        <v>41</v>
      </c>
      <c r="E241" s="158">
        <v>5000</v>
      </c>
      <c r="F241" s="158">
        <v>0</v>
      </c>
      <c r="G241" s="228">
        <f t="shared" si="5"/>
        <v>5000</v>
      </c>
      <c r="H241" s="215" t="s">
        <v>115</v>
      </c>
      <c r="I241" s="119"/>
    </row>
    <row r="242" spans="1:9" s="59" customFormat="1" ht="17.25" customHeight="1">
      <c r="A242" s="212">
        <v>223</v>
      </c>
      <c r="B242" s="124" t="s">
        <v>1891</v>
      </c>
      <c r="C242" s="232" t="s">
        <v>1892</v>
      </c>
      <c r="D242" s="215" t="s">
        <v>41</v>
      </c>
      <c r="E242" s="158">
        <v>1040</v>
      </c>
      <c r="F242" s="158">
        <v>0</v>
      </c>
      <c r="G242" s="228">
        <f t="shared" si="5"/>
        <v>1040</v>
      </c>
      <c r="H242" s="215" t="s">
        <v>115</v>
      </c>
      <c r="I242" s="119"/>
    </row>
    <row r="243" spans="1:9" s="59" customFormat="1" ht="21.75" customHeight="1">
      <c r="A243" s="212">
        <v>224</v>
      </c>
      <c r="B243" s="124" t="s">
        <v>1893</v>
      </c>
      <c r="C243" s="232" t="s">
        <v>1894</v>
      </c>
      <c r="D243" s="215" t="s">
        <v>41</v>
      </c>
      <c r="E243" s="158">
        <v>134687</v>
      </c>
      <c r="F243" s="158">
        <v>0</v>
      </c>
      <c r="G243" s="228">
        <f t="shared" si="5"/>
        <v>134687</v>
      </c>
      <c r="H243" s="229" t="s">
        <v>117</v>
      </c>
      <c r="I243" s="119"/>
    </row>
    <row r="244" spans="1:9" s="59" customFormat="1" ht="18.75" customHeight="1">
      <c r="A244" s="212">
        <v>225</v>
      </c>
      <c r="B244" s="124" t="s">
        <v>1895</v>
      </c>
      <c r="C244" s="232" t="s">
        <v>1896</v>
      </c>
      <c r="D244" s="215" t="s">
        <v>41</v>
      </c>
      <c r="E244" s="158">
        <v>400</v>
      </c>
      <c r="F244" s="158">
        <v>0</v>
      </c>
      <c r="G244" s="228">
        <f t="shared" si="5"/>
        <v>400</v>
      </c>
      <c r="H244" s="229" t="s">
        <v>115</v>
      </c>
      <c r="I244" s="119"/>
    </row>
    <row r="245" spans="1:9" s="59" customFormat="1" ht="18.75" customHeight="1">
      <c r="A245" s="212">
        <v>226</v>
      </c>
      <c r="B245" s="124" t="s">
        <v>1897</v>
      </c>
      <c r="C245" s="232" t="s">
        <v>1756</v>
      </c>
      <c r="D245" s="215" t="s">
        <v>41</v>
      </c>
      <c r="E245" s="158">
        <v>134687</v>
      </c>
      <c r="F245" s="158">
        <v>0</v>
      </c>
      <c r="G245" s="228">
        <f t="shared" si="5"/>
        <v>134687</v>
      </c>
      <c r="H245" s="229" t="s">
        <v>115</v>
      </c>
      <c r="I245" s="119"/>
    </row>
    <row r="246" spans="1:9" s="59" customFormat="1" ht="19.5" customHeight="1">
      <c r="A246" s="212">
        <v>227</v>
      </c>
      <c r="B246" s="124" t="s">
        <v>1898</v>
      </c>
      <c r="C246" s="232" t="s">
        <v>1899</v>
      </c>
      <c r="D246" s="215" t="s">
        <v>41</v>
      </c>
      <c r="E246" s="158">
        <v>4050</v>
      </c>
      <c r="F246" s="158">
        <v>0</v>
      </c>
      <c r="G246" s="228">
        <f t="shared" si="5"/>
        <v>4050</v>
      </c>
      <c r="H246" s="229" t="s">
        <v>115</v>
      </c>
      <c r="I246" s="119"/>
    </row>
    <row r="247" spans="1:9" s="59" customFormat="1" ht="19.5" customHeight="1">
      <c r="A247" s="212">
        <v>228</v>
      </c>
      <c r="B247" s="124" t="s">
        <v>1900</v>
      </c>
      <c r="C247" s="232" t="s">
        <v>1901</v>
      </c>
      <c r="D247" s="215" t="s">
        <v>41</v>
      </c>
      <c r="E247" s="233">
        <v>30735</v>
      </c>
      <c r="F247" s="158">
        <v>0</v>
      </c>
      <c r="G247" s="228">
        <f t="shared" si="5"/>
        <v>30735</v>
      </c>
      <c r="H247" s="229" t="s">
        <v>115</v>
      </c>
      <c r="I247" s="119"/>
    </row>
    <row r="248" spans="1:9" s="59" customFormat="1" ht="21.75" customHeight="1">
      <c r="A248" s="212">
        <v>229</v>
      </c>
      <c r="B248" s="124" t="s">
        <v>1902</v>
      </c>
      <c r="C248" s="232" t="s">
        <v>1702</v>
      </c>
      <c r="D248" s="215" t="s">
        <v>41</v>
      </c>
      <c r="E248" s="158">
        <v>25100</v>
      </c>
      <c r="F248" s="158">
        <v>0</v>
      </c>
      <c r="G248" s="228">
        <f t="shared" si="5"/>
        <v>25100</v>
      </c>
      <c r="H248" s="215" t="s">
        <v>117</v>
      </c>
      <c r="I248" s="119"/>
    </row>
    <row r="249" spans="1:9" s="59" customFormat="1" ht="25.5" customHeight="1">
      <c r="A249" s="212">
        <v>230</v>
      </c>
      <c r="B249" s="124" t="s">
        <v>1903</v>
      </c>
      <c r="C249" s="232" t="s">
        <v>1760</v>
      </c>
      <c r="D249" s="215" t="s">
        <v>41</v>
      </c>
      <c r="E249" s="158">
        <v>17493</v>
      </c>
      <c r="F249" s="158">
        <v>50</v>
      </c>
      <c r="G249" s="158">
        <f t="shared" si="5"/>
        <v>17443</v>
      </c>
      <c r="H249" s="215" t="s">
        <v>115</v>
      </c>
      <c r="I249" s="119"/>
    </row>
    <row r="250" spans="1:9" s="59" customFormat="1" ht="18.75" customHeight="1">
      <c r="A250" s="212">
        <v>231</v>
      </c>
      <c r="B250" s="124" t="s">
        <v>1904</v>
      </c>
      <c r="C250" s="232" t="s">
        <v>1905</v>
      </c>
      <c r="D250" s="215" t="s">
        <v>41</v>
      </c>
      <c r="E250" s="158">
        <v>6440</v>
      </c>
      <c r="F250" s="158">
        <v>0</v>
      </c>
      <c r="G250" s="158">
        <f t="shared" si="5"/>
        <v>6440</v>
      </c>
      <c r="H250" s="215" t="s">
        <v>115</v>
      </c>
      <c r="I250" s="119"/>
    </row>
    <row r="251" spans="1:9" s="59" customFormat="1" ht="21.75" customHeight="1">
      <c r="A251" s="212">
        <v>232</v>
      </c>
      <c r="B251" s="124" t="s">
        <v>1906</v>
      </c>
      <c r="C251" s="232" t="s">
        <v>1907</v>
      </c>
      <c r="D251" s="222" t="s">
        <v>41</v>
      </c>
      <c r="E251" s="158">
        <v>8269</v>
      </c>
      <c r="F251" s="158">
        <v>0</v>
      </c>
      <c r="G251" s="158">
        <f aca="true" t="shared" si="6" ref="G251:G299">E251-F251</f>
        <v>8269</v>
      </c>
      <c r="H251" s="222" t="s">
        <v>115</v>
      </c>
      <c r="I251" s="119"/>
    </row>
    <row r="252" spans="1:9" s="59" customFormat="1" ht="14.25" customHeight="1">
      <c r="A252" s="212">
        <v>233</v>
      </c>
      <c r="B252" s="124" t="s">
        <v>1908</v>
      </c>
      <c r="C252" s="232" t="s">
        <v>1909</v>
      </c>
      <c r="D252" s="222" t="s">
        <v>41</v>
      </c>
      <c r="E252" s="158">
        <v>3620</v>
      </c>
      <c r="F252" s="158">
        <v>50</v>
      </c>
      <c r="G252" s="158">
        <f t="shared" si="6"/>
        <v>3570</v>
      </c>
      <c r="H252" s="222" t="s">
        <v>115</v>
      </c>
      <c r="I252" s="119"/>
    </row>
    <row r="253" spans="1:9" s="59" customFormat="1" ht="18.75" customHeight="1">
      <c r="A253" s="212">
        <v>234</v>
      </c>
      <c r="B253" s="124" t="s">
        <v>1910</v>
      </c>
      <c r="C253" s="232" t="s">
        <v>1911</v>
      </c>
      <c r="D253" s="222" t="s">
        <v>41</v>
      </c>
      <c r="E253" s="158">
        <v>20050</v>
      </c>
      <c r="F253" s="158">
        <v>0</v>
      </c>
      <c r="G253" s="158">
        <f t="shared" si="6"/>
        <v>20050</v>
      </c>
      <c r="H253" s="222" t="s">
        <v>115</v>
      </c>
      <c r="I253" s="119"/>
    </row>
    <row r="254" spans="1:9" s="59" customFormat="1" ht="14.25" customHeight="1">
      <c r="A254" s="212">
        <v>235</v>
      </c>
      <c r="B254" s="124" t="s">
        <v>1912</v>
      </c>
      <c r="C254" s="232" t="s">
        <v>1913</v>
      </c>
      <c r="D254" s="222" t="s">
        <v>41</v>
      </c>
      <c r="E254" s="158">
        <v>15527</v>
      </c>
      <c r="F254" s="158">
        <v>3500</v>
      </c>
      <c r="G254" s="158">
        <f t="shared" si="6"/>
        <v>12027</v>
      </c>
      <c r="H254" s="222" t="s">
        <v>115</v>
      </c>
      <c r="I254" s="119"/>
    </row>
    <row r="255" spans="1:9" s="59" customFormat="1" ht="14.25" customHeight="1">
      <c r="A255" s="212">
        <v>236</v>
      </c>
      <c r="B255" s="124" t="s">
        <v>1914</v>
      </c>
      <c r="C255" s="232" t="s">
        <v>1584</v>
      </c>
      <c r="D255" s="222" t="s">
        <v>41</v>
      </c>
      <c r="E255" s="158">
        <v>5600</v>
      </c>
      <c r="F255" s="158">
        <v>200</v>
      </c>
      <c r="G255" s="158">
        <f t="shared" si="6"/>
        <v>5400</v>
      </c>
      <c r="H255" s="222" t="s">
        <v>115</v>
      </c>
      <c r="I255" s="119"/>
    </row>
    <row r="256" spans="1:9" s="59" customFormat="1" ht="18.75" customHeight="1">
      <c r="A256" s="212">
        <v>237</v>
      </c>
      <c r="B256" s="124" t="s">
        <v>1915</v>
      </c>
      <c r="C256" s="232" t="s">
        <v>1916</v>
      </c>
      <c r="D256" s="222" t="s">
        <v>41</v>
      </c>
      <c r="E256" s="233">
        <v>12409</v>
      </c>
      <c r="F256" s="158">
        <v>2600</v>
      </c>
      <c r="G256" s="158">
        <f t="shared" si="6"/>
        <v>9809</v>
      </c>
      <c r="H256" s="222" t="s">
        <v>115</v>
      </c>
      <c r="I256" s="119"/>
    </row>
    <row r="257" spans="1:9" s="59" customFormat="1" ht="17.25" customHeight="1">
      <c r="A257" s="212">
        <v>238</v>
      </c>
      <c r="B257" s="124" t="s">
        <v>1917</v>
      </c>
      <c r="C257" s="232" t="s">
        <v>1758</v>
      </c>
      <c r="D257" s="222" t="s">
        <v>154</v>
      </c>
      <c r="E257" s="158">
        <v>80000</v>
      </c>
      <c r="F257" s="158">
        <v>38155</v>
      </c>
      <c r="G257" s="158">
        <f t="shared" si="6"/>
        <v>41845</v>
      </c>
      <c r="H257" s="222" t="s">
        <v>115</v>
      </c>
      <c r="I257" s="119"/>
    </row>
    <row r="258" spans="1:9" s="59" customFormat="1" ht="18" customHeight="1">
      <c r="A258" s="212">
        <v>239</v>
      </c>
      <c r="B258" s="124" t="s">
        <v>1917</v>
      </c>
      <c r="C258" s="232" t="s">
        <v>1918</v>
      </c>
      <c r="D258" s="222" t="s">
        <v>154</v>
      </c>
      <c r="E258" s="158">
        <v>50000</v>
      </c>
      <c r="F258" s="158">
        <v>23535</v>
      </c>
      <c r="G258" s="158">
        <f t="shared" si="6"/>
        <v>26465</v>
      </c>
      <c r="H258" s="222" t="s">
        <v>117</v>
      </c>
      <c r="I258" s="119"/>
    </row>
    <row r="259" spans="1:9" s="59" customFormat="1" ht="18" customHeight="1">
      <c r="A259" s="212">
        <v>240</v>
      </c>
      <c r="B259" s="124" t="s">
        <v>1917</v>
      </c>
      <c r="C259" s="232" t="s">
        <v>1919</v>
      </c>
      <c r="D259" s="222" t="s">
        <v>154</v>
      </c>
      <c r="E259" s="158">
        <v>37000</v>
      </c>
      <c r="F259" s="158">
        <v>17646</v>
      </c>
      <c r="G259" s="158">
        <f t="shared" si="6"/>
        <v>19354</v>
      </c>
      <c r="H259" s="222" t="s">
        <v>117</v>
      </c>
      <c r="I259" s="119"/>
    </row>
    <row r="260" spans="1:9" s="59" customFormat="1" ht="17.25" customHeight="1">
      <c r="A260" s="212">
        <v>241</v>
      </c>
      <c r="B260" s="124" t="s">
        <v>1917</v>
      </c>
      <c r="C260" s="232" t="s">
        <v>1920</v>
      </c>
      <c r="D260" s="222" t="s">
        <v>154</v>
      </c>
      <c r="E260" s="158">
        <v>35000</v>
      </c>
      <c r="F260" s="158">
        <v>16693</v>
      </c>
      <c r="G260" s="158">
        <f t="shared" si="6"/>
        <v>18307</v>
      </c>
      <c r="H260" s="222" t="s">
        <v>117</v>
      </c>
      <c r="I260" s="119"/>
    </row>
    <row r="261" spans="1:9" s="59" customFormat="1" ht="18" customHeight="1">
      <c r="A261" s="212">
        <v>242</v>
      </c>
      <c r="B261" s="124" t="s">
        <v>1917</v>
      </c>
      <c r="C261" s="232" t="s">
        <v>1921</v>
      </c>
      <c r="D261" s="222" t="s">
        <v>154</v>
      </c>
      <c r="E261" s="158">
        <v>25000</v>
      </c>
      <c r="F261" s="158">
        <v>11925</v>
      </c>
      <c r="G261" s="158">
        <f t="shared" si="6"/>
        <v>13075</v>
      </c>
      <c r="H261" s="222" t="s">
        <v>117</v>
      </c>
      <c r="I261" s="119"/>
    </row>
    <row r="262" spans="1:9" s="59" customFormat="1" ht="18" customHeight="1">
      <c r="A262" s="212">
        <v>243</v>
      </c>
      <c r="B262" s="124" t="s">
        <v>1917</v>
      </c>
      <c r="C262" s="232" t="s">
        <v>1922</v>
      </c>
      <c r="D262" s="222" t="s">
        <v>154</v>
      </c>
      <c r="E262" s="158">
        <v>35000</v>
      </c>
      <c r="F262" s="158">
        <v>16693</v>
      </c>
      <c r="G262" s="158">
        <f t="shared" si="6"/>
        <v>18307</v>
      </c>
      <c r="H262" s="222" t="s">
        <v>115</v>
      </c>
      <c r="I262" s="119"/>
    </row>
    <row r="263" spans="1:9" s="59" customFormat="1" ht="18.75" customHeight="1">
      <c r="A263" s="212">
        <v>244</v>
      </c>
      <c r="B263" s="124" t="s">
        <v>1917</v>
      </c>
      <c r="C263" s="232" t="s">
        <v>1923</v>
      </c>
      <c r="D263" s="222" t="s">
        <v>154</v>
      </c>
      <c r="E263" s="158">
        <v>20000</v>
      </c>
      <c r="F263" s="158">
        <v>8870</v>
      </c>
      <c r="G263" s="158">
        <f t="shared" si="6"/>
        <v>11130</v>
      </c>
      <c r="H263" s="222" t="s">
        <v>115</v>
      </c>
      <c r="I263" s="119"/>
    </row>
    <row r="264" spans="1:9" s="59" customFormat="1" ht="19.5" customHeight="1">
      <c r="A264" s="212">
        <v>245</v>
      </c>
      <c r="B264" s="124" t="s">
        <v>1917</v>
      </c>
      <c r="C264" s="232" t="s">
        <v>1924</v>
      </c>
      <c r="D264" s="222" t="s">
        <v>154</v>
      </c>
      <c r="E264" s="158">
        <v>55000</v>
      </c>
      <c r="F264" s="158">
        <v>26230</v>
      </c>
      <c r="G264" s="158">
        <f t="shared" si="6"/>
        <v>28770</v>
      </c>
      <c r="H264" s="222" t="s">
        <v>115</v>
      </c>
      <c r="I264" s="119"/>
    </row>
    <row r="265" spans="1:9" s="59" customFormat="1" ht="19.5" customHeight="1">
      <c r="A265" s="212">
        <v>246</v>
      </c>
      <c r="B265" s="124" t="s">
        <v>1917</v>
      </c>
      <c r="C265" s="232" t="s">
        <v>1925</v>
      </c>
      <c r="D265" s="222" t="s">
        <v>154</v>
      </c>
      <c r="E265" s="158">
        <v>57070</v>
      </c>
      <c r="F265" s="158">
        <v>25321</v>
      </c>
      <c r="G265" s="158">
        <f t="shared" si="6"/>
        <v>31749</v>
      </c>
      <c r="H265" s="222" t="s">
        <v>115</v>
      </c>
      <c r="I265" s="119"/>
    </row>
    <row r="266" spans="1:9" s="59" customFormat="1" ht="19.5" customHeight="1">
      <c r="A266" s="212">
        <v>247</v>
      </c>
      <c r="B266" s="124" t="s">
        <v>1917</v>
      </c>
      <c r="C266" s="232" t="s">
        <v>1926</v>
      </c>
      <c r="D266" s="222" t="s">
        <v>154</v>
      </c>
      <c r="E266" s="158">
        <v>42803</v>
      </c>
      <c r="F266" s="158">
        <v>18972</v>
      </c>
      <c r="G266" s="158">
        <f t="shared" si="6"/>
        <v>23831</v>
      </c>
      <c r="H266" s="222" t="s">
        <v>117</v>
      </c>
      <c r="I266" s="119"/>
    </row>
    <row r="267" spans="1:9" s="59" customFormat="1" ht="19.5" customHeight="1">
      <c r="A267" s="212">
        <v>248</v>
      </c>
      <c r="B267" s="124" t="s">
        <v>1917</v>
      </c>
      <c r="C267" s="232" t="s">
        <v>1927</v>
      </c>
      <c r="D267" s="222" t="s">
        <v>154</v>
      </c>
      <c r="E267" s="158">
        <v>15000</v>
      </c>
      <c r="F267" s="158">
        <v>6641</v>
      </c>
      <c r="G267" s="158">
        <f t="shared" si="6"/>
        <v>8359</v>
      </c>
      <c r="H267" s="222" t="s">
        <v>115</v>
      </c>
      <c r="I267" s="119"/>
    </row>
    <row r="268" spans="1:9" s="59" customFormat="1" ht="19.5" customHeight="1">
      <c r="A268" s="212">
        <v>249</v>
      </c>
      <c r="B268" s="124" t="s">
        <v>1928</v>
      </c>
      <c r="C268" s="232" t="s">
        <v>1929</v>
      </c>
      <c r="D268" s="222" t="s">
        <v>154</v>
      </c>
      <c r="E268" s="158">
        <v>92000</v>
      </c>
      <c r="F268" s="158">
        <v>0</v>
      </c>
      <c r="G268" s="158">
        <f t="shared" si="6"/>
        <v>92000</v>
      </c>
      <c r="H268" s="222" t="s">
        <v>115</v>
      </c>
      <c r="I268" s="119"/>
    </row>
    <row r="269" spans="1:9" s="59" customFormat="1" ht="19.5" customHeight="1">
      <c r="A269" s="212">
        <v>250</v>
      </c>
      <c r="B269" s="124" t="s">
        <v>1930</v>
      </c>
      <c r="C269" s="232" t="s">
        <v>1805</v>
      </c>
      <c r="D269" s="222" t="s">
        <v>41</v>
      </c>
      <c r="E269" s="158">
        <v>3000</v>
      </c>
      <c r="F269" s="158">
        <v>0</v>
      </c>
      <c r="G269" s="158">
        <f t="shared" si="6"/>
        <v>3000</v>
      </c>
      <c r="H269" s="222" t="s">
        <v>115</v>
      </c>
      <c r="I269" s="119"/>
    </row>
    <row r="270" spans="1:9" s="59" customFormat="1" ht="20.25" customHeight="1">
      <c r="A270" s="212">
        <v>251</v>
      </c>
      <c r="B270" s="124" t="s">
        <v>1876</v>
      </c>
      <c r="C270" s="232" t="s">
        <v>1863</v>
      </c>
      <c r="D270" s="222" t="s">
        <v>154</v>
      </c>
      <c r="E270" s="158">
        <v>1800</v>
      </c>
      <c r="F270" s="158">
        <v>0</v>
      </c>
      <c r="G270" s="158">
        <f t="shared" si="6"/>
        <v>1800</v>
      </c>
      <c r="H270" s="222" t="s">
        <v>115</v>
      </c>
      <c r="I270" s="119"/>
    </row>
    <row r="271" spans="1:9" s="59" customFormat="1" ht="19.5" customHeight="1">
      <c r="A271" s="212">
        <v>252</v>
      </c>
      <c r="B271" s="124" t="s">
        <v>1928</v>
      </c>
      <c r="C271" s="232" t="s">
        <v>1931</v>
      </c>
      <c r="D271" s="222" t="s">
        <v>154</v>
      </c>
      <c r="E271" s="158">
        <v>125000</v>
      </c>
      <c r="F271" s="158">
        <v>0</v>
      </c>
      <c r="G271" s="158">
        <f t="shared" si="6"/>
        <v>125000</v>
      </c>
      <c r="H271" s="222" t="s">
        <v>115</v>
      </c>
      <c r="I271" s="119"/>
    </row>
    <row r="272" spans="1:9" s="59" customFormat="1" ht="20.25" customHeight="1">
      <c r="A272" s="212">
        <v>253</v>
      </c>
      <c r="B272" s="217" t="s">
        <v>1891</v>
      </c>
      <c r="C272" s="234" t="s">
        <v>1932</v>
      </c>
      <c r="D272" s="222" t="s">
        <v>154</v>
      </c>
      <c r="E272" s="158">
        <v>16800</v>
      </c>
      <c r="F272" s="158">
        <v>0</v>
      </c>
      <c r="G272" s="158">
        <f t="shared" si="6"/>
        <v>16800</v>
      </c>
      <c r="H272" s="222" t="s">
        <v>117</v>
      </c>
      <c r="I272" s="119"/>
    </row>
    <row r="273" spans="1:9" s="59" customFormat="1" ht="19.5" customHeight="1">
      <c r="A273" s="212">
        <v>254</v>
      </c>
      <c r="B273" s="219" t="s">
        <v>1933</v>
      </c>
      <c r="C273" s="220" t="s">
        <v>1934</v>
      </c>
      <c r="D273" s="222" t="s">
        <v>41</v>
      </c>
      <c r="E273" s="158">
        <v>2600</v>
      </c>
      <c r="F273" s="158">
        <v>0</v>
      </c>
      <c r="G273" s="158">
        <f t="shared" si="6"/>
        <v>2600</v>
      </c>
      <c r="H273" s="222" t="s">
        <v>117</v>
      </c>
      <c r="I273" s="119"/>
    </row>
    <row r="274" spans="1:9" s="59" customFormat="1" ht="18" customHeight="1">
      <c r="A274" s="212">
        <v>255</v>
      </c>
      <c r="B274" s="219" t="s">
        <v>1928</v>
      </c>
      <c r="C274" s="220" t="s">
        <v>1935</v>
      </c>
      <c r="D274" s="222" t="s">
        <v>154</v>
      </c>
      <c r="E274" s="158">
        <v>20000</v>
      </c>
      <c r="F274" s="158">
        <v>0</v>
      </c>
      <c r="G274" s="158">
        <f t="shared" si="6"/>
        <v>20000</v>
      </c>
      <c r="H274" s="222" t="s">
        <v>117</v>
      </c>
      <c r="I274" s="119"/>
    </row>
    <row r="275" spans="1:9" s="59" customFormat="1" ht="18.75" customHeight="1">
      <c r="A275" s="212">
        <v>256</v>
      </c>
      <c r="B275" s="219" t="s">
        <v>1936</v>
      </c>
      <c r="C275" s="220" t="s">
        <v>1865</v>
      </c>
      <c r="D275" s="222" t="s">
        <v>154</v>
      </c>
      <c r="E275" s="158">
        <v>15000</v>
      </c>
      <c r="F275" s="158">
        <v>0</v>
      </c>
      <c r="G275" s="158">
        <f t="shared" si="6"/>
        <v>15000</v>
      </c>
      <c r="H275" s="222" t="s">
        <v>117</v>
      </c>
      <c r="I275" s="119"/>
    </row>
    <row r="276" spans="1:9" s="59" customFormat="1" ht="19.5" customHeight="1">
      <c r="A276" s="212">
        <v>257</v>
      </c>
      <c r="B276" s="219" t="s">
        <v>1937</v>
      </c>
      <c r="C276" s="220" t="s">
        <v>1938</v>
      </c>
      <c r="D276" s="222" t="s">
        <v>41</v>
      </c>
      <c r="E276" s="158">
        <v>1050</v>
      </c>
      <c r="F276" s="158">
        <v>0</v>
      </c>
      <c r="G276" s="158">
        <f t="shared" si="6"/>
        <v>1050</v>
      </c>
      <c r="H276" s="222" t="s">
        <v>117</v>
      </c>
      <c r="I276" s="119"/>
    </row>
    <row r="277" spans="1:9" s="59" customFormat="1" ht="18.75" customHeight="1">
      <c r="A277" s="212">
        <v>258</v>
      </c>
      <c r="B277" s="219" t="s">
        <v>1917</v>
      </c>
      <c r="C277" s="220" t="s">
        <v>1939</v>
      </c>
      <c r="D277" s="222" t="s">
        <v>154</v>
      </c>
      <c r="E277" s="158">
        <v>36000</v>
      </c>
      <c r="F277" s="158">
        <v>16934</v>
      </c>
      <c r="G277" s="158">
        <f t="shared" si="6"/>
        <v>19066</v>
      </c>
      <c r="H277" s="222" t="s">
        <v>115</v>
      </c>
      <c r="I277" s="119"/>
    </row>
    <row r="278" spans="1:9" s="59" customFormat="1" ht="19.5" customHeight="1">
      <c r="A278" s="212">
        <v>259</v>
      </c>
      <c r="B278" s="219" t="s">
        <v>1917</v>
      </c>
      <c r="C278" s="220" t="s">
        <v>1940</v>
      </c>
      <c r="D278" s="222" t="s">
        <v>154</v>
      </c>
      <c r="E278" s="158">
        <v>30000</v>
      </c>
      <c r="F278" s="158">
        <v>14304</v>
      </c>
      <c r="G278" s="158">
        <f t="shared" si="6"/>
        <v>15696</v>
      </c>
      <c r="H278" s="222" t="s">
        <v>117</v>
      </c>
      <c r="I278" s="119"/>
    </row>
    <row r="279" spans="1:9" s="59" customFormat="1" ht="20.25" customHeight="1">
      <c r="A279" s="212">
        <v>260</v>
      </c>
      <c r="B279" s="219" t="s">
        <v>1917</v>
      </c>
      <c r="C279" s="220" t="s">
        <v>1941</v>
      </c>
      <c r="D279" s="222" t="s">
        <v>154</v>
      </c>
      <c r="E279" s="158">
        <v>23000</v>
      </c>
      <c r="F279" s="158">
        <v>10962</v>
      </c>
      <c r="G279" s="158">
        <f t="shared" si="6"/>
        <v>12038</v>
      </c>
      <c r="H279" s="222" t="s">
        <v>115</v>
      </c>
      <c r="I279" s="119"/>
    </row>
    <row r="280" spans="1:9" s="59" customFormat="1" ht="20.25" customHeight="1">
      <c r="A280" s="212">
        <v>261</v>
      </c>
      <c r="B280" s="219" t="s">
        <v>1942</v>
      </c>
      <c r="C280" s="220" t="s">
        <v>1943</v>
      </c>
      <c r="D280" s="222" t="s">
        <v>154</v>
      </c>
      <c r="E280" s="158">
        <v>1608531</v>
      </c>
      <c r="F280" s="158">
        <v>1544644</v>
      </c>
      <c r="G280" s="158">
        <f t="shared" si="6"/>
        <v>63887</v>
      </c>
      <c r="H280" s="222" t="s">
        <v>117</v>
      </c>
      <c r="I280" s="119"/>
    </row>
    <row r="281" spans="1:9" s="59" customFormat="1" ht="18" customHeight="1">
      <c r="A281" s="212">
        <v>262</v>
      </c>
      <c r="B281" s="235" t="s">
        <v>1944</v>
      </c>
      <c r="C281" s="220" t="s">
        <v>1945</v>
      </c>
      <c r="D281" s="222" t="s">
        <v>154</v>
      </c>
      <c r="E281" s="158">
        <v>120000</v>
      </c>
      <c r="F281" s="158">
        <v>0</v>
      </c>
      <c r="G281" s="158">
        <f t="shared" si="6"/>
        <v>120000</v>
      </c>
      <c r="H281" s="222" t="s">
        <v>117</v>
      </c>
      <c r="I281" s="119"/>
    </row>
    <row r="282" spans="1:9" s="59" customFormat="1" ht="20.25" customHeight="1">
      <c r="A282" s="212">
        <v>263</v>
      </c>
      <c r="B282" s="219" t="s">
        <v>1946</v>
      </c>
      <c r="C282" s="220" t="s">
        <v>1947</v>
      </c>
      <c r="D282" s="222" t="s">
        <v>154</v>
      </c>
      <c r="E282" s="158">
        <v>336726</v>
      </c>
      <c r="F282" s="158">
        <v>0</v>
      </c>
      <c r="G282" s="158">
        <f t="shared" si="6"/>
        <v>336726</v>
      </c>
      <c r="H282" s="222" t="s">
        <v>117</v>
      </c>
      <c r="I282" s="119"/>
    </row>
    <row r="283" spans="1:9" s="59" customFormat="1" ht="18" customHeight="1">
      <c r="A283" s="212">
        <v>264</v>
      </c>
      <c r="B283" s="219" t="s">
        <v>530</v>
      </c>
      <c r="C283" s="220" t="s">
        <v>1948</v>
      </c>
      <c r="D283" s="222" t="s">
        <v>154</v>
      </c>
      <c r="E283" s="158">
        <v>25223</v>
      </c>
      <c r="F283" s="158">
        <v>0</v>
      </c>
      <c r="G283" s="158">
        <f t="shared" si="6"/>
        <v>25223</v>
      </c>
      <c r="H283" s="222" t="s">
        <v>117</v>
      </c>
      <c r="I283" s="119"/>
    </row>
    <row r="284" spans="1:9" s="59" customFormat="1" ht="20.25" customHeight="1">
      <c r="A284" s="212">
        <v>265</v>
      </c>
      <c r="B284" s="219" t="s">
        <v>1946</v>
      </c>
      <c r="C284" s="220" t="s">
        <v>1949</v>
      </c>
      <c r="D284" s="222" t="s">
        <v>154</v>
      </c>
      <c r="E284" s="158">
        <v>79417</v>
      </c>
      <c r="F284" s="158">
        <v>0</v>
      </c>
      <c r="G284" s="158">
        <f t="shared" si="6"/>
        <v>79417</v>
      </c>
      <c r="H284" s="222" t="s">
        <v>115</v>
      </c>
      <c r="I284" s="119"/>
    </row>
    <row r="285" spans="1:9" s="59" customFormat="1" ht="20.25" customHeight="1">
      <c r="A285" s="212">
        <v>266</v>
      </c>
      <c r="B285" s="219" t="s">
        <v>1946</v>
      </c>
      <c r="C285" s="220" t="s">
        <v>1950</v>
      </c>
      <c r="D285" s="222" t="s">
        <v>154</v>
      </c>
      <c r="E285" s="158">
        <v>27796</v>
      </c>
      <c r="F285" s="158">
        <v>0</v>
      </c>
      <c r="G285" s="158">
        <f t="shared" si="6"/>
        <v>27796</v>
      </c>
      <c r="H285" s="222" t="s">
        <v>115</v>
      </c>
      <c r="I285" s="119"/>
    </row>
    <row r="286" spans="1:9" s="59" customFormat="1" ht="20.25" customHeight="1">
      <c r="A286" s="212">
        <v>267</v>
      </c>
      <c r="B286" s="219" t="s">
        <v>1946</v>
      </c>
      <c r="C286" s="220" t="s">
        <v>1858</v>
      </c>
      <c r="D286" s="222" t="s">
        <v>154</v>
      </c>
      <c r="E286" s="158">
        <v>138979</v>
      </c>
      <c r="F286" s="158">
        <v>0</v>
      </c>
      <c r="G286" s="158">
        <f t="shared" si="6"/>
        <v>138979</v>
      </c>
      <c r="H286" s="222" t="s">
        <v>117</v>
      </c>
      <c r="I286" s="119"/>
    </row>
    <row r="287" spans="1:9" s="59" customFormat="1" ht="20.25" customHeight="1">
      <c r="A287" s="212">
        <v>268</v>
      </c>
      <c r="B287" s="219" t="s">
        <v>1946</v>
      </c>
      <c r="C287" s="220" t="s">
        <v>1764</v>
      </c>
      <c r="D287" s="222" t="s">
        <v>154</v>
      </c>
      <c r="E287" s="158">
        <v>397082</v>
      </c>
      <c r="F287" s="158">
        <v>0</v>
      </c>
      <c r="G287" s="158">
        <f t="shared" si="6"/>
        <v>397082</v>
      </c>
      <c r="H287" s="222" t="s">
        <v>117</v>
      </c>
      <c r="I287" s="119"/>
    </row>
    <row r="288" spans="1:9" s="59" customFormat="1" ht="20.25" customHeight="1">
      <c r="A288" s="212">
        <v>269</v>
      </c>
      <c r="B288" s="219" t="s">
        <v>1951</v>
      </c>
      <c r="C288" s="220" t="s">
        <v>1952</v>
      </c>
      <c r="D288" s="222" t="s">
        <v>41</v>
      </c>
      <c r="E288" s="158">
        <v>4000</v>
      </c>
      <c r="F288" s="158">
        <v>0</v>
      </c>
      <c r="G288" s="158">
        <f t="shared" si="6"/>
        <v>4000</v>
      </c>
      <c r="H288" s="222" t="s">
        <v>115</v>
      </c>
      <c r="I288" s="119"/>
    </row>
    <row r="289" spans="1:9" s="59" customFormat="1" ht="18" customHeight="1">
      <c r="A289" s="212">
        <v>270</v>
      </c>
      <c r="B289" s="219" t="s">
        <v>1953</v>
      </c>
      <c r="C289" s="220" t="s">
        <v>1954</v>
      </c>
      <c r="D289" s="222" t="s">
        <v>41</v>
      </c>
      <c r="E289" s="158">
        <v>3860</v>
      </c>
      <c r="F289" s="158">
        <v>0</v>
      </c>
      <c r="G289" s="158">
        <f t="shared" si="6"/>
        <v>3860</v>
      </c>
      <c r="H289" s="222" t="s">
        <v>117</v>
      </c>
      <c r="I289" s="119"/>
    </row>
    <row r="290" spans="1:9" s="59" customFormat="1" ht="20.25" customHeight="1">
      <c r="A290" s="212">
        <v>271</v>
      </c>
      <c r="B290" s="219" t="s">
        <v>1955</v>
      </c>
      <c r="C290" s="220" t="s">
        <v>1956</v>
      </c>
      <c r="D290" s="222" t="s">
        <v>154</v>
      </c>
      <c r="E290" s="158">
        <v>216935097</v>
      </c>
      <c r="F290" s="158">
        <v>0</v>
      </c>
      <c r="G290" s="158">
        <f t="shared" si="6"/>
        <v>216935097</v>
      </c>
      <c r="H290" s="222" t="s">
        <v>117</v>
      </c>
      <c r="I290" s="119"/>
    </row>
    <row r="291" spans="1:9" s="59" customFormat="1" ht="19.5" customHeight="1">
      <c r="A291" s="212">
        <v>272</v>
      </c>
      <c r="B291" s="219" t="s">
        <v>1957</v>
      </c>
      <c r="C291" s="220" t="s">
        <v>1958</v>
      </c>
      <c r="D291" s="222" t="s">
        <v>154</v>
      </c>
      <c r="E291" s="158">
        <v>57930</v>
      </c>
      <c r="F291" s="158">
        <v>0</v>
      </c>
      <c r="G291" s="158">
        <f t="shared" si="6"/>
        <v>57930</v>
      </c>
      <c r="H291" s="222" t="s">
        <v>115</v>
      </c>
      <c r="I291" s="119"/>
    </row>
    <row r="292" spans="1:9" s="59" customFormat="1" ht="18.75" customHeight="1">
      <c r="A292" s="212">
        <v>273</v>
      </c>
      <c r="B292" s="219" t="s">
        <v>1959</v>
      </c>
      <c r="C292" s="220" t="s">
        <v>1740</v>
      </c>
      <c r="D292" s="222" t="s">
        <v>41</v>
      </c>
      <c r="E292" s="158">
        <v>98900</v>
      </c>
      <c r="F292" s="158">
        <v>0</v>
      </c>
      <c r="G292" s="158">
        <f t="shared" si="6"/>
        <v>98900</v>
      </c>
      <c r="H292" s="222" t="s">
        <v>115</v>
      </c>
      <c r="I292" s="119"/>
    </row>
    <row r="293" spans="1:9" s="59" customFormat="1" ht="19.5" customHeight="1">
      <c r="A293" s="212">
        <v>274</v>
      </c>
      <c r="B293" s="219" t="s">
        <v>1960</v>
      </c>
      <c r="C293" s="220" t="s">
        <v>1961</v>
      </c>
      <c r="D293" s="222" t="s">
        <v>41</v>
      </c>
      <c r="E293" s="158">
        <v>5000</v>
      </c>
      <c r="F293" s="158">
        <v>0</v>
      </c>
      <c r="G293" s="158">
        <f t="shared" si="6"/>
        <v>5000</v>
      </c>
      <c r="H293" s="222" t="s">
        <v>115</v>
      </c>
      <c r="I293" s="119"/>
    </row>
    <row r="294" spans="1:9" s="59" customFormat="1" ht="18.75" customHeight="1">
      <c r="A294" s="212">
        <v>275</v>
      </c>
      <c r="B294" s="219" t="s">
        <v>1944</v>
      </c>
      <c r="C294" s="220" t="s">
        <v>1962</v>
      </c>
      <c r="D294" s="222" t="s">
        <v>41</v>
      </c>
      <c r="E294" s="158">
        <v>3000</v>
      </c>
      <c r="F294" s="158">
        <v>0</v>
      </c>
      <c r="G294" s="158">
        <f t="shared" si="6"/>
        <v>3000</v>
      </c>
      <c r="H294" s="222" t="s">
        <v>115</v>
      </c>
      <c r="I294" s="119"/>
    </row>
    <row r="295" spans="1:9" s="59" customFormat="1" ht="27" customHeight="1">
      <c r="A295" s="212">
        <v>276</v>
      </c>
      <c r="B295" s="219" t="s">
        <v>1963</v>
      </c>
      <c r="C295" s="220" t="s">
        <v>1964</v>
      </c>
      <c r="D295" s="222" t="s">
        <v>41</v>
      </c>
      <c r="E295" s="158">
        <v>9400</v>
      </c>
      <c r="F295" s="158">
        <v>0</v>
      </c>
      <c r="G295" s="158">
        <f t="shared" si="6"/>
        <v>9400</v>
      </c>
      <c r="H295" s="222" t="s">
        <v>115</v>
      </c>
      <c r="I295" s="119"/>
    </row>
    <row r="296" spans="1:9" s="59" customFormat="1" ht="20.25" customHeight="1">
      <c r="A296" s="212">
        <v>277</v>
      </c>
      <c r="B296" s="124" t="s">
        <v>1965</v>
      </c>
      <c r="C296" s="232" t="s">
        <v>1966</v>
      </c>
      <c r="D296" s="222" t="s">
        <v>41</v>
      </c>
      <c r="E296" s="158">
        <v>14400</v>
      </c>
      <c r="F296" s="158">
        <v>0</v>
      </c>
      <c r="G296" s="158">
        <f t="shared" si="6"/>
        <v>14400</v>
      </c>
      <c r="H296" s="222" t="s">
        <v>115</v>
      </c>
      <c r="I296" s="119"/>
    </row>
    <row r="297" spans="1:9" s="59" customFormat="1" ht="19.5" customHeight="1">
      <c r="A297" s="212">
        <v>278</v>
      </c>
      <c r="B297" s="124" t="s">
        <v>1967</v>
      </c>
      <c r="C297" s="232" t="s">
        <v>1811</v>
      </c>
      <c r="D297" s="220" t="s">
        <v>41</v>
      </c>
      <c r="E297" s="158">
        <v>162000</v>
      </c>
      <c r="F297" s="158">
        <v>0</v>
      </c>
      <c r="G297" s="158">
        <f t="shared" si="6"/>
        <v>162000</v>
      </c>
      <c r="H297" s="222" t="s">
        <v>115</v>
      </c>
      <c r="I297" s="119"/>
    </row>
    <row r="298" spans="1:9" s="59" customFormat="1" ht="20.25" customHeight="1">
      <c r="A298" s="212">
        <v>279</v>
      </c>
      <c r="B298" s="124" t="s">
        <v>1968</v>
      </c>
      <c r="C298" s="232" t="s">
        <v>1813</v>
      </c>
      <c r="D298" s="220" t="s">
        <v>41</v>
      </c>
      <c r="E298" s="158">
        <v>163865</v>
      </c>
      <c r="F298" s="158">
        <v>35610</v>
      </c>
      <c r="G298" s="158">
        <f t="shared" si="6"/>
        <v>128255</v>
      </c>
      <c r="H298" s="222" t="s">
        <v>115</v>
      </c>
      <c r="I298" s="119"/>
    </row>
    <row r="299" spans="1:9" s="59" customFormat="1" ht="18.75" customHeight="1">
      <c r="A299" s="212">
        <v>280</v>
      </c>
      <c r="B299" s="124" t="s">
        <v>1969</v>
      </c>
      <c r="C299" s="232" t="s">
        <v>1970</v>
      </c>
      <c r="D299" s="220" t="s">
        <v>41</v>
      </c>
      <c r="E299" s="158">
        <v>150200</v>
      </c>
      <c r="F299" s="158">
        <v>0</v>
      </c>
      <c r="G299" s="158">
        <f t="shared" si="6"/>
        <v>150200</v>
      </c>
      <c r="H299" s="222" t="s">
        <v>115</v>
      </c>
      <c r="I299" s="119"/>
    </row>
    <row r="300" spans="1:9" s="59" customFormat="1" ht="21" customHeight="1">
      <c r="A300" s="212">
        <v>281</v>
      </c>
      <c r="B300" s="124" t="s">
        <v>1971</v>
      </c>
      <c r="C300" s="232" t="s">
        <v>1770</v>
      </c>
      <c r="D300" s="227" t="s">
        <v>41</v>
      </c>
      <c r="E300" s="158">
        <v>2700</v>
      </c>
      <c r="F300" s="158">
        <v>0</v>
      </c>
      <c r="G300" s="158">
        <f>E300-F300</f>
        <v>2700</v>
      </c>
      <c r="H300" s="215" t="s">
        <v>115</v>
      </c>
      <c r="I300" s="119"/>
    </row>
    <row r="301" spans="1:9" s="59" customFormat="1" ht="20.25" customHeight="1">
      <c r="A301" s="212">
        <v>282</v>
      </c>
      <c r="B301" s="124" t="s">
        <v>1972</v>
      </c>
      <c r="C301" s="232" t="s">
        <v>1973</v>
      </c>
      <c r="D301" s="215" t="s">
        <v>41</v>
      </c>
      <c r="E301" s="158">
        <v>160400</v>
      </c>
      <c r="F301" s="158">
        <v>0</v>
      </c>
      <c r="G301" s="158">
        <f aca="true" t="shared" si="7" ref="G301:G364">E301-F301</f>
        <v>160400</v>
      </c>
      <c r="H301" s="215" t="s">
        <v>115</v>
      </c>
      <c r="I301" s="119"/>
    </row>
    <row r="302" spans="1:9" s="59" customFormat="1" ht="17.25" customHeight="1">
      <c r="A302" s="212">
        <v>283</v>
      </c>
      <c r="B302" s="124" t="s">
        <v>1974</v>
      </c>
      <c r="C302" s="232" t="s">
        <v>1975</v>
      </c>
      <c r="D302" s="215" t="s">
        <v>41</v>
      </c>
      <c r="E302" s="158">
        <v>400</v>
      </c>
      <c r="F302" s="158">
        <v>0</v>
      </c>
      <c r="G302" s="158">
        <f t="shared" si="7"/>
        <v>400</v>
      </c>
      <c r="H302" s="215" t="s">
        <v>115</v>
      </c>
      <c r="I302" s="119"/>
    </row>
    <row r="303" spans="1:9" s="59" customFormat="1" ht="19.5" customHeight="1">
      <c r="A303" s="212">
        <v>284</v>
      </c>
      <c r="B303" s="124" t="s">
        <v>1976</v>
      </c>
      <c r="C303" s="232" t="s">
        <v>1977</v>
      </c>
      <c r="D303" s="215" t="s">
        <v>41</v>
      </c>
      <c r="E303" s="158">
        <v>1050</v>
      </c>
      <c r="F303" s="158">
        <v>200</v>
      </c>
      <c r="G303" s="158">
        <f t="shared" si="7"/>
        <v>850</v>
      </c>
      <c r="H303" s="229" t="s">
        <v>115</v>
      </c>
      <c r="I303" s="119"/>
    </row>
    <row r="304" spans="1:9" s="59" customFormat="1" ht="18" customHeight="1">
      <c r="A304" s="212">
        <v>285</v>
      </c>
      <c r="B304" s="124" t="s">
        <v>1978</v>
      </c>
      <c r="C304" s="232" t="s">
        <v>1979</v>
      </c>
      <c r="D304" s="215" t="s">
        <v>41</v>
      </c>
      <c r="E304" s="158">
        <v>9800</v>
      </c>
      <c r="F304" s="158">
        <v>0</v>
      </c>
      <c r="G304" s="158">
        <f t="shared" si="7"/>
        <v>9800</v>
      </c>
      <c r="H304" s="229" t="s">
        <v>115</v>
      </c>
      <c r="I304" s="119"/>
    </row>
    <row r="305" spans="1:9" s="59" customFormat="1" ht="18.75" customHeight="1">
      <c r="A305" s="212">
        <v>286</v>
      </c>
      <c r="B305" s="124" t="s">
        <v>1980</v>
      </c>
      <c r="C305" s="232" t="s">
        <v>1664</v>
      </c>
      <c r="D305" s="215" t="s">
        <v>41</v>
      </c>
      <c r="E305" s="158">
        <v>14733</v>
      </c>
      <c r="F305" s="158">
        <v>3670</v>
      </c>
      <c r="G305" s="158">
        <f t="shared" si="7"/>
        <v>11063</v>
      </c>
      <c r="H305" s="229" t="s">
        <v>115</v>
      </c>
      <c r="I305" s="119"/>
    </row>
    <row r="306" spans="1:9" s="59" customFormat="1" ht="18.75" customHeight="1">
      <c r="A306" s="212">
        <v>287</v>
      </c>
      <c r="B306" s="124" t="s">
        <v>1981</v>
      </c>
      <c r="C306" s="232" t="s">
        <v>1982</v>
      </c>
      <c r="D306" s="215" t="s">
        <v>41</v>
      </c>
      <c r="E306" s="158">
        <v>2800</v>
      </c>
      <c r="F306" s="158">
        <v>0</v>
      </c>
      <c r="G306" s="158">
        <f t="shared" si="7"/>
        <v>2800</v>
      </c>
      <c r="H306" s="229" t="s">
        <v>115</v>
      </c>
      <c r="I306" s="119"/>
    </row>
    <row r="307" spans="1:9" s="59" customFormat="1" ht="19.5" customHeight="1">
      <c r="A307" s="212">
        <v>288</v>
      </c>
      <c r="B307" s="124" t="s">
        <v>1983</v>
      </c>
      <c r="C307" s="232" t="s">
        <v>1984</v>
      </c>
      <c r="D307" s="215" t="s">
        <v>41</v>
      </c>
      <c r="E307" s="158">
        <v>4500</v>
      </c>
      <c r="F307" s="158">
        <v>0</v>
      </c>
      <c r="G307" s="158">
        <f t="shared" si="7"/>
        <v>4500</v>
      </c>
      <c r="H307" s="229" t="s">
        <v>115</v>
      </c>
      <c r="I307" s="119"/>
    </row>
    <row r="308" spans="1:9" s="59" customFormat="1" ht="20.25" customHeight="1">
      <c r="A308" s="212">
        <v>289</v>
      </c>
      <c r="B308" s="124" t="s">
        <v>1985</v>
      </c>
      <c r="C308" s="232" t="s">
        <v>1986</v>
      </c>
      <c r="D308" s="215" t="s">
        <v>41</v>
      </c>
      <c r="E308" s="158">
        <v>97290</v>
      </c>
      <c r="F308" s="158">
        <v>0</v>
      </c>
      <c r="G308" s="158">
        <f t="shared" si="7"/>
        <v>97290</v>
      </c>
      <c r="H308" s="229" t="s">
        <v>115</v>
      </c>
      <c r="I308" s="119"/>
    </row>
    <row r="309" spans="1:9" s="59" customFormat="1" ht="19.5" customHeight="1">
      <c r="A309" s="212">
        <v>290</v>
      </c>
      <c r="B309" s="213" t="s">
        <v>1987</v>
      </c>
      <c r="C309" s="214" t="s">
        <v>1732</v>
      </c>
      <c r="D309" s="215" t="s">
        <v>41</v>
      </c>
      <c r="E309" s="158">
        <v>6670</v>
      </c>
      <c r="F309" s="158">
        <v>0</v>
      </c>
      <c r="G309" s="158">
        <f t="shared" si="7"/>
        <v>6670</v>
      </c>
      <c r="H309" s="229" t="s">
        <v>115</v>
      </c>
      <c r="I309" s="119"/>
    </row>
    <row r="310" spans="1:9" s="59" customFormat="1" ht="20.25" customHeight="1">
      <c r="A310" s="212">
        <v>291</v>
      </c>
      <c r="B310" s="124" t="s">
        <v>1742</v>
      </c>
      <c r="C310" s="232" t="s">
        <v>1988</v>
      </c>
      <c r="D310" s="215" t="s">
        <v>41</v>
      </c>
      <c r="E310" s="158">
        <v>14700</v>
      </c>
      <c r="F310" s="158">
        <v>0</v>
      </c>
      <c r="G310" s="158">
        <f t="shared" si="7"/>
        <v>14700</v>
      </c>
      <c r="H310" s="229" t="s">
        <v>115</v>
      </c>
      <c r="I310" s="119"/>
    </row>
    <row r="311" spans="1:9" s="59" customFormat="1" ht="20.25" customHeight="1">
      <c r="A311" s="212">
        <v>292</v>
      </c>
      <c r="B311" s="124" t="s">
        <v>1989</v>
      </c>
      <c r="C311" s="232" t="s">
        <v>1990</v>
      </c>
      <c r="D311" s="215" t="s">
        <v>41</v>
      </c>
      <c r="E311" s="158">
        <v>6700</v>
      </c>
      <c r="F311" s="158">
        <v>0</v>
      </c>
      <c r="G311" s="158">
        <f t="shared" si="7"/>
        <v>6700</v>
      </c>
      <c r="H311" s="229" t="s">
        <v>115</v>
      </c>
      <c r="I311" s="119"/>
    </row>
    <row r="312" spans="1:9" s="59" customFormat="1" ht="19.5" customHeight="1">
      <c r="A312" s="212">
        <v>293</v>
      </c>
      <c r="B312" s="124" t="s">
        <v>1991</v>
      </c>
      <c r="C312" s="232" t="s">
        <v>1992</v>
      </c>
      <c r="D312" s="215" t="s">
        <v>41</v>
      </c>
      <c r="E312" s="158">
        <v>10875</v>
      </c>
      <c r="F312" s="158">
        <v>0</v>
      </c>
      <c r="G312" s="158">
        <f t="shared" si="7"/>
        <v>10875</v>
      </c>
      <c r="H312" s="229" t="s">
        <v>115</v>
      </c>
      <c r="I312" s="119"/>
    </row>
    <row r="313" spans="1:9" s="59" customFormat="1" ht="20.25" customHeight="1">
      <c r="A313" s="212">
        <v>294</v>
      </c>
      <c r="B313" s="124" t="s">
        <v>1944</v>
      </c>
      <c r="C313" s="232" t="s">
        <v>1993</v>
      </c>
      <c r="D313" s="215" t="s">
        <v>41</v>
      </c>
      <c r="E313" s="158">
        <v>19840</v>
      </c>
      <c r="F313" s="158">
        <v>0</v>
      </c>
      <c r="G313" s="158">
        <f t="shared" si="7"/>
        <v>19840</v>
      </c>
      <c r="H313" s="229" t="s">
        <v>115</v>
      </c>
      <c r="I313" s="119"/>
    </row>
    <row r="314" spans="1:9" s="59" customFormat="1" ht="19.5" customHeight="1">
      <c r="A314" s="212">
        <v>295</v>
      </c>
      <c r="B314" s="124" t="s">
        <v>1994</v>
      </c>
      <c r="C314" s="232" t="s">
        <v>1811</v>
      </c>
      <c r="D314" s="215" t="s">
        <v>41</v>
      </c>
      <c r="E314" s="158">
        <v>14730</v>
      </c>
      <c r="F314" s="158">
        <v>0</v>
      </c>
      <c r="G314" s="158">
        <f t="shared" si="7"/>
        <v>14730</v>
      </c>
      <c r="H314" s="229" t="s">
        <v>115</v>
      </c>
      <c r="I314" s="119"/>
    </row>
    <row r="315" spans="1:9" s="59" customFormat="1" ht="20.25" customHeight="1">
      <c r="A315" s="212">
        <v>296</v>
      </c>
      <c r="B315" s="124" t="s">
        <v>1995</v>
      </c>
      <c r="C315" s="232" t="s">
        <v>1996</v>
      </c>
      <c r="D315" s="215" t="s">
        <v>154</v>
      </c>
      <c r="E315" s="158">
        <v>127022</v>
      </c>
      <c r="F315" s="158">
        <v>0</v>
      </c>
      <c r="G315" s="158">
        <f t="shared" si="7"/>
        <v>127022</v>
      </c>
      <c r="H315" s="229" t="s">
        <v>115</v>
      </c>
      <c r="I315" s="119"/>
    </row>
    <row r="316" spans="1:9" s="59" customFormat="1" ht="25.5" customHeight="1">
      <c r="A316" s="212">
        <v>297</v>
      </c>
      <c r="B316" s="124" t="s">
        <v>1997</v>
      </c>
      <c r="C316" s="232" t="s">
        <v>1998</v>
      </c>
      <c r="D316" s="215" t="s">
        <v>154</v>
      </c>
      <c r="E316" s="158">
        <v>28367</v>
      </c>
      <c r="F316" s="158">
        <v>0</v>
      </c>
      <c r="G316" s="158">
        <f t="shared" si="7"/>
        <v>28367</v>
      </c>
      <c r="H316" s="229" t="s">
        <v>115</v>
      </c>
      <c r="I316" s="119"/>
    </row>
    <row r="317" spans="1:9" s="59" customFormat="1" ht="21.75" customHeight="1">
      <c r="A317" s="212">
        <v>298</v>
      </c>
      <c r="B317" s="213" t="s">
        <v>1999</v>
      </c>
      <c r="C317" s="214" t="s">
        <v>2000</v>
      </c>
      <c r="D317" s="215" t="s">
        <v>154</v>
      </c>
      <c r="E317" s="158">
        <v>60000</v>
      </c>
      <c r="F317" s="158">
        <v>0</v>
      </c>
      <c r="G317" s="158">
        <f t="shared" si="7"/>
        <v>60000</v>
      </c>
      <c r="H317" s="229" t="s">
        <v>115</v>
      </c>
      <c r="I317" s="119"/>
    </row>
    <row r="318" spans="1:9" s="59" customFormat="1" ht="20.25" customHeight="1">
      <c r="A318" s="212">
        <v>299</v>
      </c>
      <c r="B318" s="213" t="s">
        <v>2001</v>
      </c>
      <c r="C318" s="214" t="s">
        <v>2002</v>
      </c>
      <c r="D318" s="215" t="s">
        <v>154</v>
      </c>
      <c r="E318" s="158">
        <v>28201</v>
      </c>
      <c r="F318" s="158">
        <v>0</v>
      </c>
      <c r="G318" s="158">
        <f t="shared" si="7"/>
        <v>28201</v>
      </c>
      <c r="H318" s="229" t="s">
        <v>115</v>
      </c>
      <c r="I318" s="119"/>
    </row>
    <row r="319" spans="1:9" s="59" customFormat="1" ht="20.25" customHeight="1">
      <c r="A319" s="212">
        <v>300</v>
      </c>
      <c r="B319" s="213" t="s">
        <v>2003</v>
      </c>
      <c r="C319" s="214" t="s">
        <v>2004</v>
      </c>
      <c r="D319" s="215" t="s">
        <v>41</v>
      </c>
      <c r="E319" s="158">
        <v>4080</v>
      </c>
      <c r="F319" s="158">
        <v>0</v>
      </c>
      <c r="G319" s="158">
        <f t="shared" si="7"/>
        <v>4080</v>
      </c>
      <c r="H319" s="229" t="s">
        <v>115</v>
      </c>
      <c r="I319" s="119"/>
    </row>
    <row r="320" spans="1:9" s="59" customFormat="1" ht="21.75" customHeight="1">
      <c r="A320" s="212">
        <v>301</v>
      </c>
      <c r="B320" s="213" t="s">
        <v>2005</v>
      </c>
      <c r="C320" s="214" t="s">
        <v>2006</v>
      </c>
      <c r="D320" s="215" t="s">
        <v>41</v>
      </c>
      <c r="E320" s="158">
        <v>8000</v>
      </c>
      <c r="F320" s="158">
        <v>0</v>
      </c>
      <c r="G320" s="158">
        <f t="shared" si="7"/>
        <v>8000</v>
      </c>
      <c r="H320" s="229" t="s">
        <v>115</v>
      </c>
      <c r="I320" s="119"/>
    </row>
    <row r="321" spans="1:9" s="59" customFormat="1" ht="25.5" customHeight="1">
      <c r="A321" s="212">
        <v>302</v>
      </c>
      <c r="B321" s="213" t="s">
        <v>2007</v>
      </c>
      <c r="C321" s="214" t="s">
        <v>2008</v>
      </c>
      <c r="D321" s="215" t="s">
        <v>41</v>
      </c>
      <c r="E321" s="158">
        <v>750</v>
      </c>
      <c r="F321" s="158">
        <v>0</v>
      </c>
      <c r="G321" s="158">
        <f t="shared" si="7"/>
        <v>750</v>
      </c>
      <c r="H321" s="229" t="s">
        <v>115</v>
      </c>
      <c r="I321" s="119"/>
    </row>
    <row r="322" spans="1:9" s="59" customFormat="1" ht="18.75" customHeight="1">
      <c r="A322" s="212">
        <v>303</v>
      </c>
      <c r="B322" s="124" t="s">
        <v>1799</v>
      </c>
      <c r="C322" s="232" t="s">
        <v>2009</v>
      </c>
      <c r="D322" s="215" t="s">
        <v>41</v>
      </c>
      <c r="E322" s="158">
        <v>590</v>
      </c>
      <c r="F322" s="158">
        <v>0</v>
      </c>
      <c r="G322" s="158">
        <f t="shared" si="7"/>
        <v>590</v>
      </c>
      <c r="H322" s="229" t="s">
        <v>115</v>
      </c>
      <c r="I322" s="119"/>
    </row>
    <row r="323" spans="1:9" s="59" customFormat="1" ht="19.5" customHeight="1">
      <c r="A323" s="212">
        <v>304</v>
      </c>
      <c r="B323" s="124" t="s">
        <v>2010</v>
      </c>
      <c r="C323" s="232" t="s">
        <v>1934</v>
      </c>
      <c r="D323" s="215" t="s">
        <v>41</v>
      </c>
      <c r="E323" s="158">
        <v>1500</v>
      </c>
      <c r="F323" s="158">
        <v>0</v>
      </c>
      <c r="G323" s="158">
        <f t="shared" si="7"/>
        <v>1500</v>
      </c>
      <c r="H323" s="229" t="s">
        <v>115</v>
      </c>
      <c r="I323" s="119"/>
    </row>
    <row r="324" spans="1:9" s="59" customFormat="1" ht="18.75" customHeight="1">
      <c r="A324" s="212">
        <v>305</v>
      </c>
      <c r="B324" s="124" t="s">
        <v>2011</v>
      </c>
      <c r="C324" s="232" t="s">
        <v>2012</v>
      </c>
      <c r="D324" s="215" t="s">
        <v>41</v>
      </c>
      <c r="E324" s="158">
        <v>6000</v>
      </c>
      <c r="F324" s="158">
        <v>0</v>
      </c>
      <c r="G324" s="158">
        <f t="shared" si="7"/>
        <v>6000</v>
      </c>
      <c r="H324" s="231" t="s">
        <v>115</v>
      </c>
      <c r="I324" s="119"/>
    </row>
    <row r="325" spans="1:9" s="59" customFormat="1" ht="25.5" customHeight="1">
      <c r="A325" s="212">
        <v>306</v>
      </c>
      <c r="B325" s="124" t="s">
        <v>2013</v>
      </c>
      <c r="C325" s="232" t="s">
        <v>2014</v>
      </c>
      <c r="D325" s="215" t="s">
        <v>41</v>
      </c>
      <c r="E325" s="158">
        <v>20200</v>
      </c>
      <c r="F325" s="158">
        <v>0</v>
      </c>
      <c r="G325" s="158">
        <f t="shared" si="7"/>
        <v>20200</v>
      </c>
      <c r="H325" s="229" t="s">
        <v>115</v>
      </c>
      <c r="I325" s="119"/>
    </row>
    <row r="326" spans="1:9" s="59" customFormat="1" ht="25.5" customHeight="1">
      <c r="A326" s="212">
        <v>307</v>
      </c>
      <c r="B326" s="124" t="s">
        <v>2015</v>
      </c>
      <c r="C326" s="232" t="s">
        <v>2016</v>
      </c>
      <c r="D326" s="215" t="s">
        <v>41</v>
      </c>
      <c r="E326" s="158">
        <v>4983</v>
      </c>
      <c r="F326" s="158">
        <v>0</v>
      </c>
      <c r="G326" s="158">
        <f t="shared" si="7"/>
        <v>4983</v>
      </c>
      <c r="H326" s="229" t="s">
        <v>115</v>
      </c>
      <c r="I326" s="119"/>
    </row>
    <row r="327" spans="1:9" s="59" customFormat="1" ht="25.5" customHeight="1">
      <c r="A327" s="212">
        <v>308</v>
      </c>
      <c r="B327" s="124" t="s">
        <v>2017</v>
      </c>
      <c r="C327" s="232" t="s">
        <v>2018</v>
      </c>
      <c r="D327" s="229" t="s">
        <v>41</v>
      </c>
      <c r="E327" s="230">
        <v>535</v>
      </c>
      <c r="F327" s="158">
        <v>0</v>
      </c>
      <c r="G327" s="158">
        <f t="shared" si="7"/>
        <v>535</v>
      </c>
      <c r="H327" s="229" t="s">
        <v>115</v>
      </c>
      <c r="I327" s="119"/>
    </row>
    <row r="328" spans="1:9" s="59" customFormat="1" ht="20.25" customHeight="1">
      <c r="A328" s="212">
        <v>309</v>
      </c>
      <c r="B328" s="124" t="s">
        <v>2019</v>
      </c>
      <c r="C328" s="232" t="s">
        <v>2020</v>
      </c>
      <c r="D328" s="229" t="s">
        <v>41</v>
      </c>
      <c r="E328" s="230">
        <v>13500</v>
      </c>
      <c r="F328" s="158">
        <v>0</v>
      </c>
      <c r="G328" s="158">
        <f t="shared" si="7"/>
        <v>13500</v>
      </c>
      <c r="H328" s="229" t="s">
        <v>115</v>
      </c>
      <c r="I328" s="119"/>
    </row>
    <row r="329" spans="1:9" s="59" customFormat="1" ht="19.5" customHeight="1">
      <c r="A329" s="212">
        <v>310</v>
      </c>
      <c r="B329" s="124" t="s">
        <v>2021</v>
      </c>
      <c r="C329" s="232" t="s">
        <v>2022</v>
      </c>
      <c r="D329" s="229" t="s">
        <v>41</v>
      </c>
      <c r="E329" s="230">
        <v>5010</v>
      </c>
      <c r="F329" s="230">
        <v>0</v>
      </c>
      <c r="G329" s="158">
        <f t="shared" si="7"/>
        <v>5010</v>
      </c>
      <c r="H329" s="229" t="s">
        <v>115</v>
      </c>
      <c r="I329" s="119"/>
    </row>
    <row r="330" spans="1:9" s="59" customFormat="1" ht="20.25" customHeight="1">
      <c r="A330" s="212">
        <v>311</v>
      </c>
      <c r="B330" s="124" t="s">
        <v>2023</v>
      </c>
      <c r="C330" s="232" t="s">
        <v>1919</v>
      </c>
      <c r="D330" s="229" t="s">
        <v>41</v>
      </c>
      <c r="E330" s="230">
        <v>8050</v>
      </c>
      <c r="F330" s="230">
        <v>0</v>
      </c>
      <c r="G330" s="158">
        <f t="shared" si="7"/>
        <v>8050</v>
      </c>
      <c r="H330" s="229" t="s">
        <v>115</v>
      </c>
      <c r="I330" s="119"/>
    </row>
    <row r="331" spans="1:9" s="59" customFormat="1" ht="20.25" customHeight="1">
      <c r="A331" s="212">
        <v>312</v>
      </c>
      <c r="B331" s="124" t="s">
        <v>2024</v>
      </c>
      <c r="C331" s="232" t="s">
        <v>1918</v>
      </c>
      <c r="D331" s="229" t="s">
        <v>41</v>
      </c>
      <c r="E331" s="230">
        <v>9900</v>
      </c>
      <c r="F331" s="230">
        <v>0</v>
      </c>
      <c r="G331" s="158">
        <f t="shared" si="7"/>
        <v>9900</v>
      </c>
      <c r="H331" s="229" t="s">
        <v>115</v>
      </c>
      <c r="I331" s="119"/>
    </row>
    <row r="332" spans="1:9" s="59" customFormat="1" ht="25.5" customHeight="1">
      <c r="A332" s="212">
        <v>313</v>
      </c>
      <c r="B332" s="124" t="s">
        <v>1338</v>
      </c>
      <c r="C332" s="232" t="s">
        <v>1890</v>
      </c>
      <c r="D332" s="229" t="s">
        <v>41</v>
      </c>
      <c r="E332" s="230">
        <v>40050</v>
      </c>
      <c r="F332" s="230">
        <v>0</v>
      </c>
      <c r="G332" s="158">
        <f t="shared" si="7"/>
        <v>40050</v>
      </c>
      <c r="H332" s="229" t="s">
        <v>115</v>
      </c>
      <c r="I332" s="119"/>
    </row>
    <row r="333" spans="1:9" s="59" customFormat="1" ht="19.5" customHeight="1">
      <c r="A333" s="212">
        <v>314</v>
      </c>
      <c r="B333" s="124" t="s">
        <v>1693</v>
      </c>
      <c r="C333" s="232" t="s">
        <v>1672</v>
      </c>
      <c r="D333" s="229" t="s">
        <v>41</v>
      </c>
      <c r="E333" s="230">
        <v>1550</v>
      </c>
      <c r="F333" s="230">
        <v>0</v>
      </c>
      <c r="G333" s="158">
        <f t="shared" si="7"/>
        <v>1550</v>
      </c>
      <c r="H333" s="229" t="s">
        <v>115</v>
      </c>
      <c r="I333" s="119"/>
    </row>
    <row r="334" spans="1:9" s="59" customFormat="1" ht="18.75" customHeight="1">
      <c r="A334" s="212">
        <v>315</v>
      </c>
      <c r="B334" s="124" t="s">
        <v>2025</v>
      </c>
      <c r="C334" s="232" t="s">
        <v>2026</v>
      </c>
      <c r="D334" s="215" t="s">
        <v>41</v>
      </c>
      <c r="E334" s="158">
        <v>750</v>
      </c>
      <c r="F334" s="230">
        <v>0</v>
      </c>
      <c r="G334" s="158">
        <f t="shared" si="7"/>
        <v>750</v>
      </c>
      <c r="H334" s="229" t="s">
        <v>115</v>
      </c>
      <c r="I334" s="119"/>
    </row>
    <row r="335" spans="1:9" s="59" customFormat="1" ht="20.25" customHeight="1">
      <c r="A335" s="212">
        <v>316</v>
      </c>
      <c r="B335" s="124" t="s">
        <v>2027</v>
      </c>
      <c r="C335" s="232" t="s">
        <v>2028</v>
      </c>
      <c r="D335" s="215" t="s">
        <v>41</v>
      </c>
      <c r="E335" s="158">
        <v>1000</v>
      </c>
      <c r="F335" s="230">
        <v>0</v>
      </c>
      <c r="G335" s="158">
        <f t="shared" si="7"/>
        <v>1000</v>
      </c>
      <c r="H335" s="229" t="s">
        <v>115</v>
      </c>
      <c r="I335" s="119"/>
    </row>
    <row r="336" spans="1:9" s="59" customFormat="1" ht="19.5" customHeight="1">
      <c r="A336" s="212">
        <v>317</v>
      </c>
      <c r="B336" s="124" t="s">
        <v>1995</v>
      </c>
      <c r="C336" s="232" t="s">
        <v>2029</v>
      </c>
      <c r="D336" s="215" t="s">
        <v>41</v>
      </c>
      <c r="E336" s="158">
        <v>6351</v>
      </c>
      <c r="F336" s="230">
        <v>0</v>
      </c>
      <c r="G336" s="158">
        <f t="shared" si="7"/>
        <v>6351</v>
      </c>
      <c r="H336" s="229" t="s">
        <v>115</v>
      </c>
      <c r="I336" s="119"/>
    </row>
    <row r="337" spans="1:9" s="59" customFormat="1" ht="19.5" customHeight="1">
      <c r="A337" s="212">
        <v>318</v>
      </c>
      <c r="B337" s="124" t="s">
        <v>1679</v>
      </c>
      <c r="C337" s="232" t="s">
        <v>2030</v>
      </c>
      <c r="D337" s="215" t="s">
        <v>41</v>
      </c>
      <c r="E337" s="158">
        <v>400</v>
      </c>
      <c r="F337" s="158">
        <v>0</v>
      </c>
      <c r="G337" s="158">
        <f t="shared" si="7"/>
        <v>400</v>
      </c>
      <c r="H337" s="229" t="s">
        <v>115</v>
      </c>
      <c r="I337" s="119"/>
    </row>
    <row r="338" spans="1:9" s="59" customFormat="1" ht="20.25" customHeight="1">
      <c r="A338" s="212">
        <v>319</v>
      </c>
      <c r="B338" s="124" t="s">
        <v>2031</v>
      </c>
      <c r="C338" s="232" t="s">
        <v>2032</v>
      </c>
      <c r="D338" s="215" t="s">
        <v>41</v>
      </c>
      <c r="E338" s="158">
        <v>27530</v>
      </c>
      <c r="F338" s="158">
        <v>0</v>
      </c>
      <c r="G338" s="158">
        <f t="shared" si="7"/>
        <v>27530</v>
      </c>
      <c r="H338" s="229" t="s">
        <v>115</v>
      </c>
      <c r="I338" s="119"/>
    </row>
    <row r="339" spans="1:9" s="59" customFormat="1" ht="20.25" customHeight="1">
      <c r="A339" s="212">
        <v>320</v>
      </c>
      <c r="B339" s="124" t="s">
        <v>2033</v>
      </c>
      <c r="C339" s="232" t="s">
        <v>2034</v>
      </c>
      <c r="D339" s="215" t="s">
        <v>41</v>
      </c>
      <c r="E339" s="158">
        <v>22508</v>
      </c>
      <c r="F339" s="158">
        <v>0</v>
      </c>
      <c r="G339" s="158">
        <f t="shared" si="7"/>
        <v>22508</v>
      </c>
      <c r="H339" s="229" t="s">
        <v>115</v>
      </c>
      <c r="I339" s="119"/>
    </row>
    <row r="340" spans="1:9" s="59" customFormat="1" ht="20.25" customHeight="1">
      <c r="A340" s="212">
        <v>321</v>
      </c>
      <c r="B340" s="124" t="s">
        <v>2035</v>
      </c>
      <c r="C340" s="232" t="s">
        <v>2036</v>
      </c>
      <c r="D340" s="215" t="s">
        <v>41</v>
      </c>
      <c r="E340" s="158">
        <v>6700</v>
      </c>
      <c r="F340" s="158">
        <v>0</v>
      </c>
      <c r="G340" s="158">
        <f t="shared" si="7"/>
        <v>6700</v>
      </c>
      <c r="H340" s="229" t="s">
        <v>115</v>
      </c>
      <c r="I340" s="119"/>
    </row>
    <row r="341" spans="1:9" s="59" customFormat="1" ht="18.75" customHeight="1">
      <c r="A341" s="212">
        <v>322</v>
      </c>
      <c r="B341" s="124" t="s">
        <v>2037</v>
      </c>
      <c r="C341" s="232" t="s">
        <v>1845</v>
      </c>
      <c r="D341" s="215" t="s">
        <v>154</v>
      </c>
      <c r="E341" s="158">
        <v>130010</v>
      </c>
      <c r="F341" s="158">
        <v>0</v>
      </c>
      <c r="G341" s="158">
        <f t="shared" si="7"/>
        <v>130010</v>
      </c>
      <c r="H341" s="229" t="s">
        <v>115</v>
      </c>
      <c r="I341" s="119"/>
    </row>
    <row r="342" spans="1:9" s="59" customFormat="1" ht="19.5" customHeight="1">
      <c r="A342" s="212">
        <v>323</v>
      </c>
      <c r="B342" s="124" t="s">
        <v>2038</v>
      </c>
      <c r="C342" s="232" t="s">
        <v>2039</v>
      </c>
      <c r="D342" s="215" t="s">
        <v>41</v>
      </c>
      <c r="E342" s="158">
        <v>20050</v>
      </c>
      <c r="F342" s="158">
        <v>0</v>
      </c>
      <c r="G342" s="158">
        <f t="shared" si="7"/>
        <v>20050</v>
      </c>
      <c r="H342" s="229" t="s">
        <v>115</v>
      </c>
      <c r="I342" s="119"/>
    </row>
    <row r="343" spans="1:9" s="59" customFormat="1" ht="25.5" customHeight="1">
      <c r="A343" s="212">
        <v>324</v>
      </c>
      <c r="B343" s="124" t="s">
        <v>2040</v>
      </c>
      <c r="C343" s="232" t="s">
        <v>1916</v>
      </c>
      <c r="D343" s="215" t="s">
        <v>41</v>
      </c>
      <c r="E343" s="158">
        <v>3420000</v>
      </c>
      <c r="F343" s="158">
        <v>0</v>
      </c>
      <c r="G343" s="158">
        <f t="shared" si="7"/>
        <v>3420000</v>
      </c>
      <c r="H343" s="229" t="s">
        <v>115</v>
      </c>
      <c r="I343" s="119"/>
    </row>
    <row r="344" spans="1:9" s="59" customFormat="1" ht="18" customHeight="1">
      <c r="A344" s="212">
        <v>325</v>
      </c>
      <c r="B344" s="124" t="s">
        <v>1884</v>
      </c>
      <c r="C344" s="232" t="s">
        <v>2041</v>
      </c>
      <c r="D344" s="215" t="s">
        <v>41</v>
      </c>
      <c r="E344" s="158">
        <v>21665</v>
      </c>
      <c r="F344" s="158">
        <v>0</v>
      </c>
      <c r="G344" s="158">
        <f t="shared" si="7"/>
        <v>21665</v>
      </c>
      <c r="H344" s="229" t="s">
        <v>115</v>
      </c>
      <c r="I344" s="119"/>
    </row>
    <row r="345" spans="1:9" s="59" customFormat="1" ht="19.5" customHeight="1">
      <c r="A345" s="212">
        <v>326</v>
      </c>
      <c r="B345" s="124" t="s">
        <v>1872</v>
      </c>
      <c r="C345" s="232" t="s">
        <v>1664</v>
      </c>
      <c r="D345" s="215" t="s">
        <v>154</v>
      </c>
      <c r="E345" s="158">
        <v>98000</v>
      </c>
      <c r="F345" s="158">
        <v>0</v>
      </c>
      <c r="G345" s="158">
        <f t="shared" si="7"/>
        <v>98000</v>
      </c>
      <c r="H345" s="229" t="s">
        <v>115</v>
      </c>
      <c r="I345" s="119"/>
    </row>
    <row r="346" spans="1:9" s="59" customFormat="1" ht="19.5" customHeight="1">
      <c r="A346" s="212">
        <v>327</v>
      </c>
      <c r="B346" s="123" t="s">
        <v>2042</v>
      </c>
      <c r="C346" s="159" t="s">
        <v>1637</v>
      </c>
      <c r="D346" s="215" t="s">
        <v>41</v>
      </c>
      <c r="E346" s="158">
        <v>23000</v>
      </c>
      <c r="F346" s="158">
        <v>0</v>
      </c>
      <c r="G346" s="158">
        <f t="shared" si="7"/>
        <v>23000</v>
      </c>
      <c r="H346" s="229" t="s">
        <v>115</v>
      </c>
      <c r="I346" s="119"/>
    </row>
    <row r="347" spans="1:9" s="59" customFormat="1" ht="18.75" customHeight="1">
      <c r="A347" s="212">
        <v>328</v>
      </c>
      <c r="B347" s="123" t="s">
        <v>2043</v>
      </c>
      <c r="C347" s="159" t="s">
        <v>2044</v>
      </c>
      <c r="D347" s="215" t="s">
        <v>41</v>
      </c>
      <c r="E347" s="158">
        <v>200</v>
      </c>
      <c r="F347" s="158">
        <v>0</v>
      </c>
      <c r="G347" s="158">
        <f t="shared" si="7"/>
        <v>200</v>
      </c>
      <c r="H347" s="229" t="s">
        <v>115</v>
      </c>
      <c r="I347" s="119"/>
    </row>
    <row r="348" spans="1:9" s="59" customFormat="1" ht="20.25" customHeight="1">
      <c r="A348" s="212">
        <v>329</v>
      </c>
      <c r="B348" s="123" t="s">
        <v>2045</v>
      </c>
      <c r="C348" s="159" t="s">
        <v>2046</v>
      </c>
      <c r="D348" s="215" t="s">
        <v>154</v>
      </c>
      <c r="E348" s="158">
        <v>20000</v>
      </c>
      <c r="F348" s="158">
        <v>0</v>
      </c>
      <c r="G348" s="158">
        <f t="shared" si="7"/>
        <v>20000</v>
      </c>
      <c r="H348" s="229" t="s">
        <v>115</v>
      </c>
      <c r="I348" s="119"/>
    </row>
    <row r="349" spans="1:9" s="59" customFormat="1" ht="20.25" customHeight="1">
      <c r="A349" s="212">
        <v>330</v>
      </c>
      <c r="B349" s="124" t="s">
        <v>2045</v>
      </c>
      <c r="C349" s="232" t="s">
        <v>2047</v>
      </c>
      <c r="D349" s="215" t="s">
        <v>41</v>
      </c>
      <c r="E349" s="158">
        <v>1000</v>
      </c>
      <c r="F349" s="158">
        <v>0</v>
      </c>
      <c r="G349" s="158">
        <f t="shared" si="7"/>
        <v>1000</v>
      </c>
      <c r="H349" s="229" t="s">
        <v>117</v>
      </c>
      <c r="I349" s="119"/>
    </row>
    <row r="350" spans="1:9" s="59" customFormat="1" ht="20.25" customHeight="1">
      <c r="A350" s="212">
        <v>331</v>
      </c>
      <c r="B350" s="123" t="s">
        <v>2048</v>
      </c>
      <c r="C350" s="159" t="s">
        <v>2049</v>
      </c>
      <c r="D350" s="215" t="s">
        <v>154</v>
      </c>
      <c r="E350" s="158">
        <v>18200</v>
      </c>
      <c r="F350" s="158">
        <v>0</v>
      </c>
      <c r="G350" s="158">
        <f t="shared" si="7"/>
        <v>18200</v>
      </c>
      <c r="H350" s="229" t="s">
        <v>115</v>
      </c>
      <c r="I350" s="119"/>
    </row>
    <row r="351" spans="1:9" s="59" customFormat="1" ht="21.75" customHeight="1">
      <c r="A351" s="212">
        <v>332</v>
      </c>
      <c r="B351" s="123" t="s">
        <v>2050</v>
      </c>
      <c r="C351" s="159" t="s">
        <v>2051</v>
      </c>
      <c r="D351" s="215" t="s">
        <v>154</v>
      </c>
      <c r="E351" s="158">
        <v>175863</v>
      </c>
      <c r="F351" s="158">
        <v>30000</v>
      </c>
      <c r="G351" s="158">
        <f t="shared" si="7"/>
        <v>145863</v>
      </c>
      <c r="H351" s="229" t="s">
        <v>115</v>
      </c>
      <c r="I351" s="119"/>
    </row>
    <row r="352" spans="1:9" s="59" customFormat="1" ht="21.75" customHeight="1">
      <c r="A352" s="212">
        <v>333</v>
      </c>
      <c r="B352" s="123" t="s">
        <v>2052</v>
      </c>
      <c r="C352" s="159" t="s">
        <v>2053</v>
      </c>
      <c r="D352" s="215" t="s">
        <v>154</v>
      </c>
      <c r="E352" s="158">
        <v>20000</v>
      </c>
      <c r="F352" s="158">
        <v>0</v>
      </c>
      <c r="G352" s="158">
        <f t="shared" si="7"/>
        <v>20000</v>
      </c>
      <c r="H352" s="229" t="s">
        <v>115</v>
      </c>
      <c r="I352" s="119"/>
    </row>
    <row r="353" spans="1:9" s="59" customFormat="1" ht="21.75" customHeight="1">
      <c r="A353" s="212">
        <v>334</v>
      </c>
      <c r="B353" s="123" t="s">
        <v>2054</v>
      </c>
      <c r="C353" s="159" t="s">
        <v>2055</v>
      </c>
      <c r="D353" s="215" t="s">
        <v>154</v>
      </c>
      <c r="E353" s="158">
        <v>20000</v>
      </c>
      <c r="F353" s="158">
        <v>0</v>
      </c>
      <c r="G353" s="158">
        <f t="shared" si="7"/>
        <v>20000</v>
      </c>
      <c r="H353" s="229" t="s">
        <v>115</v>
      </c>
      <c r="I353" s="119"/>
    </row>
    <row r="354" spans="1:9" s="59" customFormat="1" ht="19.5" customHeight="1">
      <c r="A354" s="212">
        <v>335</v>
      </c>
      <c r="B354" s="123" t="s">
        <v>2003</v>
      </c>
      <c r="C354" s="159" t="s">
        <v>2056</v>
      </c>
      <c r="D354" s="215" t="s">
        <v>41</v>
      </c>
      <c r="E354" s="158">
        <v>7200</v>
      </c>
      <c r="F354" s="158">
        <v>0</v>
      </c>
      <c r="G354" s="158">
        <f t="shared" si="7"/>
        <v>7200</v>
      </c>
      <c r="H354" s="229" t="s">
        <v>115</v>
      </c>
      <c r="I354" s="119"/>
    </row>
    <row r="355" spans="1:9" s="59" customFormat="1" ht="19.5" customHeight="1">
      <c r="A355" s="212">
        <v>336</v>
      </c>
      <c r="B355" s="123" t="s">
        <v>2057</v>
      </c>
      <c r="C355" s="159" t="s">
        <v>1998</v>
      </c>
      <c r="D355" s="215" t="s">
        <v>41</v>
      </c>
      <c r="E355" s="158">
        <v>40966</v>
      </c>
      <c r="F355" s="158">
        <v>0</v>
      </c>
      <c r="G355" s="158">
        <f t="shared" si="7"/>
        <v>40966</v>
      </c>
      <c r="H355" s="229" t="s">
        <v>115</v>
      </c>
      <c r="I355" s="119"/>
    </row>
    <row r="356" spans="1:9" s="59" customFormat="1" ht="17.25" customHeight="1">
      <c r="A356" s="212">
        <v>337</v>
      </c>
      <c r="B356" s="123" t="s">
        <v>2058</v>
      </c>
      <c r="C356" s="159" t="s">
        <v>2059</v>
      </c>
      <c r="D356" s="215" t="s">
        <v>154</v>
      </c>
      <c r="E356" s="158">
        <v>700000</v>
      </c>
      <c r="F356" s="158">
        <v>0</v>
      </c>
      <c r="G356" s="158">
        <f t="shared" si="7"/>
        <v>700000</v>
      </c>
      <c r="H356" s="229" t="s">
        <v>115</v>
      </c>
      <c r="I356" s="119"/>
    </row>
    <row r="357" spans="1:9" s="59" customFormat="1" ht="18.75" customHeight="1">
      <c r="A357" s="212">
        <v>338</v>
      </c>
      <c r="B357" s="123" t="s">
        <v>2060</v>
      </c>
      <c r="C357" s="159" t="s">
        <v>2061</v>
      </c>
      <c r="D357" s="215" t="s">
        <v>41</v>
      </c>
      <c r="E357" s="158">
        <v>15800</v>
      </c>
      <c r="F357" s="158">
        <v>0</v>
      </c>
      <c r="G357" s="158">
        <f t="shared" si="7"/>
        <v>15800</v>
      </c>
      <c r="H357" s="229" t="s">
        <v>115</v>
      </c>
      <c r="I357" s="119"/>
    </row>
    <row r="358" spans="1:9" s="59" customFormat="1" ht="18.75" customHeight="1">
      <c r="A358" s="212">
        <v>339</v>
      </c>
      <c r="B358" s="123" t="s">
        <v>2062</v>
      </c>
      <c r="C358" s="159" t="s">
        <v>2063</v>
      </c>
      <c r="D358" s="215" t="s">
        <v>154</v>
      </c>
      <c r="E358" s="158">
        <v>68533</v>
      </c>
      <c r="F358" s="158">
        <v>0</v>
      </c>
      <c r="G358" s="158">
        <f t="shared" si="7"/>
        <v>68533</v>
      </c>
      <c r="H358" s="229" t="s">
        <v>115</v>
      </c>
      <c r="I358" s="119"/>
    </row>
    <row r="359" spans="1:9" s="59" customFormat="1" ht="19.5" customHeight="1">
      <c r="A359" s="212">
        <v>340</v>
      </c>
      <c r="B359" s="123" t="s">
        <v>1825</v>
      </c>
      <c r="C359" s="159" t="s">
        <v>2064</v>
      </c>
      <c r="D359" s="215" t="s">
        <v>154</v>
      </c>
      <c r="E359" s="158">
        <v>18123</v>
      </c>
      <c r="F359" s="158">
        <v>0</v>
      </c>
      <c r="G359" s="158">
        <f t="shared" si="7"/>
        <v>18123</v>
      </c>
      <c r="H359" s="229" t="s">
        <v>115</v>
      </c>
      <c r="I359" s="119"/>
    </row>
    <row r="360" spans="1:9" s="59" customFormat="1" ht="21.75" customHeight="1">
      <c r="A360" s="212">
        <v>341</v>
      </c>
      <c r="B360" s="123" t="s">
        <v>2065</v>
      </c>
      <c r="C360" s="159" t="s">
        <v>2066</v>
      </c>
      <c r="D360" s="215" t="s">
        <v>41</v>
      </c>
      <c r="E360" s="158">
        <v>2300</v>
      </c>
      <c r="F360" s="158">
        <v>0</v>
      </c>
      <c r="G360" s="158">
        <f t="shared" si="7"/>
        <v>2300</v>
      </c>
      <c r="H360" s="229" t="s">
        <v>115</v>
      </c>
      <c r="I360" s="119"/>
    </row>
    <row r="361" spans="1:9" s="59" customFormat="1" ht="25.5" customHeight="1">
      <c r="A361" s="212">
        <v>342</v>
      </c>
      <c r="B361" s="123" t="s">
        <v>2067</v>
      </c>
      <c r="C361" s="159" t="s">
        <v>2068</v>
      </c>
      <c r="D361" s="215" t="s">
        <v>41</v>
      </c>
      <c r="E361" s="158">
        <v>9885</v>
      </c>
      <c r="F361" s="158">
        <v>0</v>
      </c>
      <c r="G361" s="158">
        <f t="shared" si="7"/>
        <v>9885</v>
      </c>
      <c r="H361" s="229" t="s">
        <v>115</v>
      </c>
      <c r="I361" s="119"/>
    </row>
    <row r="362" spans="1:9" s="59" customFormat="1" ht="19.5" customHeight="1">
      <c r="A362" s="212">
        <v>343</v>
      </c>
      <c r="B362" s="123" t="s">
        <v>2069</v>
      </c>
      <c r="C362" s="159" t="s">
        <v>2070</v>
      </c>
      <c r="D362" s="215" t="s">
        <v>41</v>
      </c>
      <c r="E362" s="158">
        <v>2700</v>
      </c>
      <c r="F362" s="158">
        <v>0</v>
      </c>
      <c r="G362" s="158">
        <f t="shared" si="7"/>
        <v>2700</v>
      </c>
      <c r="H362" s="229" t="s">
        <v>115</v>
      </c>
      <c r="I362" s="119"/>
    </row>
    <row r="363" spans="1:9" s="59" customFormat="1" ht="18.75" customHeight="1">
      <c r="A363" s="212">
        <v>344</v>
      </c>
      <c r="B363" s="123" t="s">
        <v>2071</v>
      </c>
      <c r="C363" s="159" t="s">
        <v>2072</v>
      </c>
      <c r="D363" s="215" t="s">
        <v>41</v>
      </c>
      <c r="E363" s="158">
        <v>2400</v>
      </c>
      <c r="F363" s="158">
        <v>0</v>
      </c>
      <c r="G363" s="158">
        <f t="shared" si="7"/>
        <v>2400</v>
      </c>
      <c r="H363" s="229" t="s">
        <v>115</v>
      </c>
      <c r="I363" s="119"/>
    </row>
    <row r="364" spans="1:9" s="59" customFormat="1" ht="19.5" customHeight="1">
      <c r="A364" s="212">
        <v>345</v>
      </c>
      <c r="B364" s="123" t="s">
        <v>2073</v>
      </c>
      <c r="C364" s="159" t="s">
        <v>2074</v>
      </c>
      <c r="D364" s="215" t="s">
        <v>41</v>
      </c>
      <c r="E364" s="158">
        <v>5200</v>
      </c>
      <c r="F364" s="158">
        <v>0</v>
      </c>
      <c r="G364" s="158">
        <f t="shared" si="7"/>
        <v>5200</v>
      </c>
      <c r="H364" s="229" t="s">
        <v>115</v>
      </c>
      <c r="I364" s="119"/>
    </row>
    <row r="365" spans="1:9" s="59" customFormat="1" ht="20.25" customHeight="1">
      <c r="A365" s="212">
        <v>346</v>
      </c>
      <c r="B365" s="123" t="s">
        <v>2062</v>
      </c>
      <c r="C365" s="159" t="s">
        <v>2075</v>
      </c>
      <c r="D365" s="215" t="s">
        <v>41</v>
      </c>
      <c r="E365" s="158">
        <v>1713</v>
      </c>
      <c r="F365" s="158">
        <v>0</v>
      </c>
      <c r="G365" s="158">
        <f aca="true" t="shared" si="8" ref="G365:G371">E365-F365</f>
        <v>1713</v>
      </c>
      <c r="H365" s="229" t="s">
        <v>115</v>
      </c>
      <c r="I365" s="119"/>
    </row>
    <row r="366" spans="1:9" s="59" customFormat="1" ht="20.25" customHeight="1">
      <c r="A366" s="212">
        <v>347</v>
      </c>
      <c r="B366" s="123" t="s">
        <v>2076</v>
      </c>
      <c r="C366" s="159" t="s">
        <v>2077</v>
      </c>
      <c r="D366" s="215" t="s">
        <v>41</v>
      </c>
      <c r="E366" s="158">
        <v>47000</v>
      </c>
      <c r="F366" s="158">
        <v>11740</v>
      </c>
      <c r="G366" s="158">
        <f t="shared" si="8"/>
        <v>35260</v>
      </c>
      <c r="H366" s="229" t="s">
        <v>115</v>
      </c>
      <c r="I366" s="119"/>
    </row>
    <row r="367" spans="1:9" s="59" customFormat="1" ht="20.25" customHeight="1">
      <c r="A367" s="212">
        <v>348</v>
      </c>
      <c r="B367" s="123" t="s">
        <v>2078</v>
      </c>
      <c r="C367" s="159" t="s">
        <v>2079</v>
      </c>
      <c r="D367" s="215" t="s">
        <v>41</v>
      </c>
      <c r="E367" s="158">
        <v>29400</v>
      </c>
      <c r="F367" s="158">
        <v>0</v>
      </c>
      <c r="G367" s="158">
        <f t="shared" si="8"/>
        <v>29400</v>
      </c>
      <c r="H367" s="229" t="s">
        <v>115</v>
      </c>
      <c r="I367" s="119"/>
    </row>
    <row r="368" spans="1:9" s="59" customFormat="1" ht="21.75" customHeight="1">
      <c r="A368" s="212">
        <v>349</v>
      </c>
      <c r="B368" s="123" t="s">
        <v>1588</v>
      </c>
      <c r="C368" s="159" t="s">
        <v>2080</v>
      </c>
      <c r="D368" s="215" t="s">
        <v>41</v>
      </c>
      <c r="E368" s="158">
        <v>829</v>
      </c>
      <c r="F368" s="158">
        <v>210</v>
      </c>
      <c r="G368" s="158">
        <f t="shared" si="8"/>
        <v>619</v>
      </c>
      <c r="H368" s="215" t="s">
        <v>115</v>
      </c>
      <c r="I368" s="119"/>
    </row>
    <row r="369" spans="1:9" s="59" customFormat="1" ht="21.75" customHeight="1">
      <c r="A369" s="212">
        <v>350</v>
      </c>
      <c r="B369" s="123" t="s">
        <v>2081</v>
      </c>
      <c r="C369" s="159" t="s">
        <v>2082</v>
      </c>
      <c r="D369" s="215" t="s">
        <v>41</v>
      </c>
      <c r="E369" s="158">
        <v>3000</v>
      </c>
      <c r="F369" s="158">
        <v>0</v>
      </c>
      <c r="G369" s="158">
        <f t="shared" si="8"/>
        <v>3000</v>
      </c>
      <c r="H369" s="215" t="s">
        <v>115</v>
      </c>
      <c r="I369" s="119"/>
    </row>
    <row r="370" spans="1:9" s="59" customFormat="1" ht="26.25" customHeight="1">
      <c r="A370" s="212"/>
      <c r="B370" s="123" t="s">
        <v>2083</v>
      </c>
      <c r="C370" s="159" t="s">
        <v>2084</v>
      </c>
      <c r="D370" s="215" t="s">
        <v>41</v>
      </c>
      <c r="E370" s="158">
        <v>10200</v>
      </c>
      <c r="F370" s="158">
        <v>0</v>
      </c>
      <c r="G370" s="158">
        <f t="shared" si="8"/>
        <v>10200</v>
      </c>
      <c r="H370" s="215" t="s">
        <v>115</v>
      </c>
      <c r="I370" s="119"/>
    </row>
    <row r="371" spans="1:9" s="59" customFormat="1" ht="17.25" customHeight="1">
      <c r="A371" s="212"/>
      <c r="B371" s="123" t="s">
        <v>2085</v>
      </c>
      <c r="C371" s="159" t="s">
        <v>2086</v>
      </c>
      <c r="D371" s="215" t="s">
        <v>41</v>
      </c>
      <c r="E371" s="158">
        <v>34191</v>
      </c>
      <c r="F371" s="158">
        <v>0</v>
      </c>
      <c r="G371" s="158">
        <f t="shared" si="8"/>
        <v>34191</v>
      </c>
      <c r="H371" s="215" t="s">
        <v>115</v>
      </c>
      <c r="I371" s="119"/>
    </row>
    <row r="372" spans="1:9" s="59" customFormat="1" ht="15.75">
      <c r="A372" s="236" t="s">
        <v>80</v>
      </c>
      <c r="B372" s="237" t="s">
        <v>163</v>
      </c>
      <c r="C372" s="238">
        <v>150</v>
      </c>
      <c r="D372" s="238">
        <v>150</v>
      </c>
      <c r="E372" s="239">
        <f>SUM(E373:E522)</f>
        <v>12337331</v>
      </c>
      <c r="F372" s="239">
        <f>SUM(F373:F522)</f>
        <v>0</v>
      </c>
      <c r="G372" s="239">
        <f>SUM(G373:G522)</f>
        <v>12337331</v>
      </c>
      <c r="H372" s="240">
        <v>150</v>
      </c>
      <c r="I372" s="119"/>
    </row>
    <row r="373" spans="1:9" s="59" customFormat="1" ht="24">
      <c r="A373" s="212">
        <v>352</v>
      </c>
      <c r="B373" s="123" t="s">
        <v>531</v>
      </c>
      <c r="C373" s="124" t="s">
        <v>855</v>
      </c>
      <c r="D373" s="215" t="s">
        <v>41</v>
      </c>
      <c r="E373" s="233">
        <v>15469</v>
      </c>
      <c r="F373" s="233">
        <v>0</v>
      </c>
      <c r="G373" s="233">
        <f>E373-F373</f>
        <v>15469</v>
      </c>
      <c r="H373" s="241" t="s">
        <v>115</v>
      </c>
      <c r="I373" s="119"/>
    </row>
    <row r="374" spans="1:9" s="59" customFormat="1" ht="24">
      <c r="A374" s="212">
        <v>353</v>
      </c>
      <c r="B374" s="123" t="s">
        <v>604</v>
      </c>
      <c r="C374" s="124" t="s">
        <v>856</v>
      </c>
      <c r="D374" s="215" t="s">
        <v>154</v>
      </c>
      <c r="E374" s="233">
        <v>12000</v>
      </c>
      <c r="F374" s="233">
        <v>0</v>
      </c>
      <c r="G374" s="233">
        <f aca="true" t="shared" si="9" ref="G374:G437">E374-F374</f>
        <v>12000</v>
      </c>
      <c r="H374" s="241" t="s">
        <v>115</v>
      </c>
      <c r="I374" s="119"/>
    </row>
    <row r="375" spans="1:9" s="59" customFormat="1" ht="24">
      <c r="A375" s="212">
        <v>354</v>
      </c>
      <c r="B375" s="123" t="s">
        <v>605</v>
      </c>
      <c r="C375" s="124" t="s">
        <v>857</v>
      </c>
      <c r="D375" s="215" t="s">
        <v>154</v>
      </c>
      <c r="E375" s="233">
        <v>54600</v>
      </c>
      <c r="F375" s="233">
        <v>0</v>
      </c>
      <c r="G375" s="233">
        <f t="shared" si="9"/>
        <v>54600</v>
      </c>
      <c r="H375" s="241" t="s">
        <v>115</v>
      </c>
      <c r="I375" s="119"/>
    </row>
    <row r="376" spans="1:9" s="59" customFormat="1" ht="24">
      <c r="A376" s="212">
        <v>355</v>
      </c>
      <c r="B376" s="123" t="s">
        <v>605</v>
      </c>
      <c r="C376" s="124" t="s">
        <v>858</v>
      </c>
      <c r="D376" s="215" t="s">
        <v>154</v>
      </c>
      <c r="E376" s="233">
        <v>121600</v>
      </c>
      <c r="F376" s="233">
        <v>0</v>
      </c>
      <c r="G376" s="233">
        <f t="shared" si="9"/>
        <v>121600</v>
      </c>
      <c r="H376" s="241" t="s">
        <v>115</v>
      </c>
      <c r="I376" s="119"/>
    </row>
    <row r="377" spans="1:9" s="59" customFormat="1" ht="24">
      <c r="A377" s="212">
        <v>356</v>
      </c>
      <c r="B377" s="123" t="s">
        <v>597</v>
      </c>
      <c r="C377" s="124" t="s">
        <v>859</v>
      </c>
      <c r="D377" s="215" t="s">
        <v>154</v>
      </c>
      <c r="E377" s="233">
        <v>8000</v>
      </c>
      <c r="F377" s="233">
        <v>0</v>
      </c>
      <c r="G377" s="233">
        <f t="shared" si="9"/>
        <v>8000</v>
      </c>
      <c r="H377" s="241" t="s">
        <v>115</v>
      </c>
      <c r="I377" s="119"/>
    </row>
    <row r="378" spans="1:9" s="59" customFormat="1" ht="24">
      <c r="A378" s="212">
        <v>357</v>
      </c>
      <c r="B378" s="123" t="s">
        <v>815</v>
      </c>
      <c r="C378" s="124" t="s">
        <v>860</v>
      </c>
      <c r="D378" s="215" t="s">
        <v>154</v>
      </c>
      <c r="E378" s="233">
        <v>4980</v>
      </c>
      <c r="F378" s="233">
        <v>0</v>
      </c>
      <c r="G378" s="233">
        <f t="shared" si="9"/>
        <v>4980</v>
      </c>
      <c r="H378" s="241" t="s">
        <v>115</v>
      </c>
      <c r="I378" s="119"/>
    </row>
    <row r="379" spans="1:9" s="59" customFormat="1" ht="24">
      <c r="A379" s="212">
        <v>358</v>
      </c>
      <c r="B379" s="123" t="s">
        <v>606</v>
      </c>
      <c r="C379" s="124" t="s">
        <v>861</v>
      </c>
      <c r="D379" s="215" t="s">
        <v>154</v>
      </c>
      <c r="E379" s="233">
        <v>28000</v>
      </c>
      <c r="F379" s="233">
        <v>0</v>
      </c>
      <c r="G379" s="233">
        <f t="shared" si="9"/>
        <v>28000</v>
      </c>
      <c r="H379" s="241" t="s">
        <v>115</v>
      </c>
      <c r="I379" s="119"/>
    </row>
    <row r="380" spans="1:9" s="59" customFormat="1" ht="24">
      <c r="A380" s="212">
        <v>359</v>
      </c>
      <c r="B380" s="123" t="s">
        <v>580</v>
      </c>
      <c r="C380" s="124" t="s">
        <v>862</v>
      </c>
      <c r="D380" s="215" t="s">
        <v>41</v>
      </c>
      <c r="E380" s="233">
        <v>4800</v>
      </c>
      <c r="F380" s="233">
        <v>0</v>
      </c>
      <c r="G380" s="233">
        <f t="shared" si="9"/>
        <v>4800</v>
      </c>
      <c r="H380" s="241" t="s">
        <v>115</v>
      </c>
      <c r="I380" s="119"/>
    </row>
    <row r="381" spans="1:9" s="59" customFormat="1" ht="24">
      <c r="A381" s="212">
        <v>360</v>
      </c>
      <c r="B381" s="123" t="s">
        <v>601</v>
      </c>
      <c r="C381" s="124" t="s">
        <v>863</v>
      </c>
      <c r="D381" s="215" t="s">
        <v>41</v>
      </c>
      <c r="E381" s="233">
        <v>252266</v>
      </c>
      <c r="F381" s="233">
        <v>0</v>
      </c>
      <c r="G381" s="233">
        <f t="shared" si="9"/>
        <v>252266</v>
      </c>
      <c r="H381" s="241" t="s">
        <v>115</v>
      </c>
      <c r="I381" s="119"/>
    </row>
    <row r="382" spans="1:9" s="59" customFormat="1" ht="24">
      <c r="A382" s="212">
        <v>361</v>
      </c>
      <c r="B382" s="123" t="s">
        <v>581</v>
      </c>
      <c r="C382" s="124" t="s">
        <v>864</v>
      </c>
      <c r="D382" s="215" t="s">
        <v>41</v>
      </c>
      <c r="E382" s="233">
        <v>1050</v>
      </c>
      <c r="F382" s="233">
        <v>0</v>
      </c>
      <c r="G382" s="233">
        <f t="shared" si="9"/>
        <v>1050</v>
      </c>
      <c r="H382" s="241" t="s">
        <v>115</v>
      </c>
      <c r="I382" s="119"/>
    </row>
    <row r="383" spans="1:9" s="59" customFormat="1" ht="24">
      <c r="A383" s="212">
        <v>362</v>
      </c>
      <c r="B383" s="123" t="s">
        <v>816</v>
      </c>
      <c r="C383" s="124" t="s">
        <v>865</v>
      </c>
      <c r="D383" s="215" t="s">
        <v>41</v>
      </c>
      <c r="E383" s="233">
        <v>279724</v>
      </c>
      <c r="F383" s="233">
        <v>0</v>
      </c>
      <c r="G383" s="233">
        <f t="shared" si="9"/>
        <v>279724</v>
      </c>
      <c r="H383" s="241" t="s">
        <v>115</v>
      </c>
      <c r="I383" s="119"/>
    </row>
    <row r="384" spans="1:9" s="59" customFormat="1" ht="24">
      <c r="A384" s="212">
        <v>363</v>
      </c>
      <c r="B384" s="123" t="s">
        <v>817</v>
      </c>
      <c r="C384" s="124" t="s">
        <v>866</v>
      </c>
      <c r="D384" s="215" t="s">
        <v>41</v>
      </c>
      <c r="E384" s="233">
        <v>2307</v>
      </c>
      <c r="F384" s="233">
        <v>0</v>
      </c>
      <c r="G384" s="233">
        <f t="shared" si="9"/>
        <v>2307</v>
      </c>
      <c r="H384" s="241" t="s">
        <v>115</v>
      </c>
      <c r="I384" s="119"/>
    </row>
    <row r="385" spans="1:9" s="59" customFormat="1" ht="24">
      <c r="A385" s="212">
        <v>364</v>
      </c>
      <c r="B385" s="123" t="s">
        <v>582</v>
      </c>
      <c r="C385" s="123" t="s">
        <v>867</v>
      </c>
      <c r="D385" s="215" t="s">
        <v>41</v>
      </c>
      <c r="E385" s="233">
        <v>9998</v>
      </c>
      <c r="F385" s="233">
        <v>0</v>
      </c>
      <c r="G385" s="233">
        <f t="shared" si="9"/>
        <v>9998</v>
      </c>
      <c r="H385" s="241" t="s">
        <v>115</v>
      </c>
      <c r="I385" s="119"/>
    </row>
    <row r="386" spans="1:9" s="59" customFormat="1" ht="24">
      <c r="A386" s="212">
        <v>365</v>
      </c>
      <c r="B386" s="123" t="s">
        <v>599</v>
      </c>
      <c r="C386" s="221" t="s">
        <v>868</v>
      </c>
      <c r="D386" s="215" t="s">
        <v>154</v>
      </c>
      <c r="E386" s="233">
        <v>7004</v>
      </c>
      <c r="F386" s="233">
        <v>0</v>
      </c>
      <c r="G386" s="233">
        <f t="shared" si="9"/>
        <v>7004</v>
      </c>
      <c r="H386" s="241" t="s">
        <v>115</v>
      </c>
      <c r="I386" s="119"/>
    </row>
    <row r="387" spans="1:9" s="59" customFormat="1" ht="24">
      <c r="A387" s="212">
        <v>366</v>
      </c>
      <c r="B387" s="123" t="s">
        <v>818</v>
      </c>
      <c r="C387" s="221" t="s">
        <v>869</v>
      </c>
      <c r="D387" s="215" t="s">
        <v>41</v>
      </c>
      <c r="E387" s="233">
        <v>90680</v>
      </c>
      <c r="F387" s="233">
        <v>0</v>
      </c>
      <c r="G387" s="233">
        <f t="shared" si="9"/>
        <v>90680</v>
      </c>
      <c r="H387" s="241" t="s">
        <v>115</v>
      </c>
      <c r="I387" s="119"/>
    </row>
    <row r="388" spans="1:9" s="59" customFormat="1" ht="24">
      <c r="A388" s="212">
        <v>367</v>
      </c>
      <c r="B388" s="123" t="s">
        <v>819</v>
      </c>
      <c r="C388" s="221" t="s">
        <v>870</v>
      </c>
      <c r="D388" s="215" t="s">
        <v>41</v>
      </c>
      <c r="E388" s="233">
        <v>65000</v>
      </c>
      <c r="F388" s="233">
        <v>0</v>
      </c>
      <c r="G388" s="233">
        <f t="shared" si="9"/>
        <v>65000</v>
      </c>
      <c r="H388" s="241" t="s">
        <v>115</v>
      </c>
      <c r="I388" s="119"/>
    </row>
    <row r="389" spans="1:9" s="59" customFormat="1" ht="24">
      <c r="A389" s="212">
        <v>368</v>
      </c>
      <c r="B389" s="123" t="s">
        <v>820</v>
      </c>
      <c r="C389" s="221" t="s">
        <v>871</v>
      </c>
      <c r="D389" s="215" t="s">
        <v>41</v>
      </c>
      <c r="E389" s="233">
        <v>8488</v>
      </c>
      <c r="F389" s="233">
        <v>0</v>
      </c>
      <c r="G389" s="233">
        <f t="shared" si="9"/>
        <v>8488</v>
      </c>
      <c r="H389" s="241" t="s">
        <v>115</v>
      </c>
      <c r="I389" s="119"/>
    </row>
    <row r="390" spans="1:9" s="59" customFormat="1" ht="24">
      <c r="A390" s="212">
        <v>369</v>
      </c>
      <c r="B390" s="123" t="s">
        <v>821</v>
      </c>
      <c r="C390" s="221" t="s">
        <v>872</v>
      </c>
      <c r="D390" s="215" t="s">
        <v>41</v>
      </c>
      <c r="E390" s="233">
        <v>19600</v>
      </c>
      <c r="F390" s="233">
        <v>0</v>
      </c>
      <c r="G390" s="233">
        <f t="shared" si="9"/>
        <v>19600</v>
      </c>
      <c r="H390" s="241" t="s">
        <v>115</v>
      </c>
      <c r="I390" s="119"/>
    </row>
    <row r="391" spans="1:9" s="59" customFormat="1" ht="24">
      <c r="A391" s="212">
        <v>370</v>
      </c>
      <c r="B391" s="123" t="s">
        <v>584</v>
      </c>
      <c r="C391" s="221" t="s">
        <v>873</v>
      </c>
      <c r="D391" s="215" t="s">
        <v>41</v>
      </c>
      <c r="E391" s="233">
        <v>20050</v>
      </c>
      <c r="F391" s="233">
        <v>0</v>
      </c>
      <c r="G391" s="233">
        <f t="shared" si="9"/>
        <v>20050</v>
      </c>
      <c r="H391" s="241" t="s">
        <v>115</v>
      </c>
      <c r="I391" s="119"/>
    </row>
    <row r="392" spans="1:9" s="59" customFormat="1" ht="24">
      <c r="A392" s="212">
        <v>371</v>
      </c>
      <c r="B392" s="123" t="s">
        <v>585</v>
      </c>
      <c r="C392" s="221" t="s">
        <v>874</v>
      </c>
      <c r="D392" s="215" t="s">
        <v>41</v>
      </c>
      <c r="E392" s="233">
        <v>20000</v>
      </c>
      <c r="F392" s="233">
        <v>0</v>
      </c>
      <c r="G392" s="233">
        <f t="shared" si="9"/>
        <v>20000</v>
      </c>
      <c r="H392" s="241" t="s">
        <v>115</v>
      </c>
      <c r="I392" s="119"/>
    </row>
    <row r="393" spans="1:9" s="59" customFormat="1" ht="24">
      <c r="A393" s="212">
        <v>372</v>
      </c>
      <c r="B393" s="123" t="s">
        <v>583</v>
      </c>
      <c r="C393" s="221" t="s">
        <v>875</v>
      </c>
      <c r="D393" s="215" t="s">
        <v>41</v>
      </c>
      <c r="E393" s="233">
        <v>19600</v>
      </c>
      <c r="F393" s="233">
        <v>0</v>
      </c>
      <c r="G393" s="233">
        <f t="shared" si="9"/>
        <v>19600</v>
      </c>
      <c r="H393" s="241" t="s">
        <v>115</v>
      </c>
      <c r="I393" s="119"/>
    </row>
    <row r="394" spans="1:9" s="59" customFormat="1" ht="24">
      <c r="A394" s="212">
        <v>373</v>
      </c>
      <c r="B394" s="123" t="s">
        <v>773</v>
      </c>
      <c r="C394" s="221" t="s">
        <v>876</v>
      </c>
      <c r="D394" s="215" t="s">
        <v>41</v>
      </c>
      <c r="E394" s="233">
        <v>17400</v>
      </c>
      <c r="F394" s="233">
        <v>0</v>
      </c>
      <c r="G394" s="233">
        <f t="shared" si="9"/>
        <v>17400</v>
      </c>
      <c r="H394" s="241" t="s">
        <v>115</v>
      </c>
      <c r="I394" s="119"/>
    </row>
    <row r="395" spans="1:9" s="59" customFormat="1" ht="24">
      <c r="A395" s="212">
        <v>374</v>
      </c>
      <c r="B395" s="123" t="s">
        <v>592</v>
      </c>
      <c r="C395" s="221" t="s">
        <v>877</v>
      </c>
      <c r="D395" s="215" t="s">
        <v>41</v>
      </c>
      <c r="E395" s="233">
        <v>8050</v>
      </c>
      <c r="F395" s="233">
        <v>0</v>
      </c>
      <c r="G395" s="233">
        <f t="shared" si="9"/>
        <v>8050</v>
      </c>
      <c r="H395" s="241" t="s">
        <v>115</v>
      </c>
      <c r="I395" s="119"/>
    </row>
    <row r="396" spans="1:9" s="59" customFormat="1" ht="24">
      <c r="A396" s="212">
        <v>375</v>
      </c>
      <c r="B396" s="123" t="s">
        <v>586</v>
      </c>
      <c r="C396" s="221" t="s">
        <v>878</v>
      </c>
      <c r="D396" s="215" t="s">
        <v>41</v>
      </c>
      <c r="E396" s="233">
        <v>25300</v>
      </c>
      <c r="F396" s="233">
        <v>0</v>
      </c>
      <c r="G396" s="233">
        <f t="shared" si="9"/>
        <v>25300</v>
      </c>
      <c r="H396" s="241" t="s">
        <v>115</v>
      </c>
      <c r="I396" s="119"/>
    </row>
    <row r="397" spans="1:9" s="59" customFormat="1" ht="24">
      <c r="A397" s="212">
        <v>376</v>
      </c>
      <c r="B397" s="123" t="s">
        <v>653</v>
      </c>
      <c r="C397" s="221" t="s">
        <v>879</v>
      </c>
      <c r="D397" s="215" t="s">
        <v>154</v>
      </c>
      <c r="E397" s="233">
        <v>80000</v>
      </c>
      <c r="F397" s="233">
        <v>0</v>
      </c>
      <c r="G397" s="233">
        <f t="shared" si="9"/>
        <v>80000</v>
      </c>
      <c r="H397" s="241" t="s">
        <v>115</v>
      </c>
      <c r="I397" s="119"/>
    </row>
    <row r="398" spans="1:9" s="59" customFormat="1" ht="24">
      <c r="A398" s="212">
        <v>377</v>
      </c>
      <c r="B398" s="123" t="s">
        <v>822</v>
      </c>
      <c r="C398" s="221" t="s">
        <v>880</v>
      </c>
      <c r="D398" s="215" t="s">
        <v>41</v>
      </c>
      <c r="E398" s="233">
        <v>23465</v>
      </c>
      <c r="F398" s="233">
        <v>0</v>
      </c>
      <c r="G398" s="233">
        <f t="shared" si="9"/>
        <v>23465</v>
      </c>
      <c r="H398" s="241" t="s">
        <v>115</v>
      </c>
      <c r="I398" s="119"/>
    </row>
    <row r="399" spans="1:9" s="59" customFormat="1" ht="24">
      <c r="A399" s="212">
        <v>378</v>
      </c>
      <c r="B399" s="123" t="s">
        <v>587</v>
      </c>
      <c r="C399" s="221" t="s">
        <v>881</v>
      </c>
      <c r="D399" s="215" t="s">
        <v>41</v>
      </c>
      <c r="E399" s="233">
        <v>14700</v>
      </c>
      <c r="F399" s="233">
        <v>0</v>
      </c>
      <c r="G399" s="233">
        <f t="shared" si="9"/>
        <v>14700</v>
      </c>
      <c r="H399" s="241" t="s">
        <v>115</v>
      </c>
      <c r="I399" s="119"/>
    </row>
    <row r="400" spans="1:9" s="59" customFormat="1" ht="24">
      <c r="A400" s="212">
        <v>379</v>
      </c>
      <c r="B400" s="123" t="s">
        <v>586</v>
      </c>
      <c r="C400" s="221" t="s">
        <v>882</v>
      </c>
      <c r="D400" s="215" t="s">
        <v>41</v>
      </c>
      <c r="E400" s="233">
        <v>4850</v>
      </c>
      <c r="F400" s="233">
        <v>0</v>
      </c>
      <c r="G400" s="233">
        <f t="shared" si="9"/>
        <v>4850</v>
      </c>
      <c r="H400" s="241" t="s">
        <v>115</v>
      </c>
      <c r="I400" s="119"/>
    </row>
    <row r="401" spans="1:9" s="59" customFormat="1" ht="24">
      <c r="A401" s="212">
        <v>380</v>
      </c>
      <c r="B401" s="123" t="s">
        <v>589</v>
      </c>
      <c r="C401" s="221" t="s">
        <v>883</v>
      </c>
      <c r="D401" s="215" t="s">
        <v>41</v>
      </c>
      <c r="E401" s="233">
        <v>8900</v>
      </c>
      <c r="F401" s="233">
        <v>0</v>
      </c>
      <c r="G401" s="233">
        <f t="shared" si="9"/>
        <v>8900</v>
      </c>
      <c r="H401" s="241" t="s">
        <v>115</v>
      </c>
      <c r="I401" s="119"/>
    </row>
    <row r="402" spans="1:9" s="59" customFormat="1" ht="24">
      <c r="A402" s="212">
        <v>381</v>
      </c>
      <c r="B402" s="123" t="s">
        <v>588</v>
      </c>
      <c r="C402" s="221" t="s">
        <v>884</v>
      </c>
      <c r="D402" s="215" t="s">
        <v>41</v>
      </c>
      <c r="E402" s="233">
        <v>19950</v>
      </c>
      <c r="F402" s="233">
        <v>0</v>
      </c>
      <c r="G402" s="233">
        <f t="shared" si="9"/>
        <v>19950</v>
      </c>
      <c r="H402" s="241" t="s">
        <v>115</v>
      </c>
      <c r="I402" s="119"/>
    </row>
    <row r="403" spans="1:9" s="59" customFormat="1" ht="24">
      <c r="A403" s="212">
        <v>382</v>
      </c>
      <c r="B403" s="123" t="s">
        <v>607</v>
      </c>
      <c r="C403" s="221" t="s">
        <v>885</v>
      </c>
      <c r="D403" s="215" t="s">
        <v>154</v>
      </c>
      <c r="E403" s="233">
        <v>8824</v>
      </c>
      <c r="F403" s="233">
        <v>0</v>
      </c>
      <c r="G403" s="233">
        <f t="shared" si="9"/>
        <v>8824</v>
      </c>
      <c r="H403" s="241" t="s">
        <v>115</v>
      </c>
      <c r="I403" s="119"/>
    </row>
    <row r="404" spans="1:9" s="59" customFormat="1" ht="24">
      <c r="A404" s="212">
        <v>383</v>
      </c>
      <c r="B404" s="123" t="s">
        <v>823</v>
      </c>
      <c r="C404" s="221" t="s">
        <v>886</v>
      </c>
      <c r="D404" s="215" t="s">
        <v>41</v>
      </c>
      <c r="E404" s="233">
        <v>305300</v>
      </c>
      <c r="F404" s="233">
        <v>0</v>
      </c>
      <c r="G404" s="233">
        <f t="shared" si="9"/>
        <v>305300</v>
      </c>
      <c r="H404" s="241" t="s">
        <v>115</v>
      </c>
      <c r="I404" s="119"/>
    </row>
    <row r="405" spans="1:9" s="59" customFormat="1" ht="24">
      <c r="A405" s="212">
        <v>384</v>
      </c>
      <c r="B405" s="123" t="s">
        <v>593</v>
      </c>
      <c r="C405" s="221" t="s">
        <v>887</v>
      </c>
      <c r="D405" s="215" t="s">
        <v>41</v>
      </c>
      <c r="E405" s="233">
        <v>75000</v>
      </c>
      <c r="F405" s="233">
        <v>0</v>
      </c>
      <c r="G405" s="233">
        <f t="shared" si="9"/>
        <v>75000</v>
      </c>
      <c r="H405" s="241" t="s">
        <v>115</v>
      </c>
      <c r="I405" s="119"/>
    </row>
    <row r="406" spans="1:9" s="59" customFormat="1" ht="24">
      <c r="A406" s="212">
        <v>385</v>
      </c>
      <c r="B406" s="123" t="s">
        <v>590</v>
      </c>
      <c r="C406" s="221" t="s">
        <v>888</v>
      </c>
      <c r="D406" s="215" t="s">
        <v>41</v>
      </c>
      <c r="E406" s="233">
        <v>425</v>
      </c>
      <c r="F406" s="233">
        <v>0</v>
      </c>
      <c r="G406" s="233">
        <f t="shared" si="9"/>
        <v>425</v>
      </c>
      <c r="H406" s="241" t="s">
        <v>115</v>
      </c>
      <c r="I406" s="119"/>
    </row>
    <row r="407" spans="1:9" s="59" customFormat="1" ht="24">
      <c r="A407" s="212">
        <v>386</v>
      </c>
      <c r="B407" s="123" t="s">
        <v>591</v>
      </c>
      <c r="C407" s="221" t="s">
        <v>889</v>
      </c>
      <c r="D407" s="215" t="s">
        <v>41</v>
      </c>
      <c r="E407" s="233">
        <v>2600</v>
      </c>
      <c r="F407" s="233">
        <v>0</v>
      </c>
      <c r="G407" s="233">
        <f t="shared" si="9"/>
        <v>2600</v>
      </c>
      <c r="H407" s="241" t="s">
        <v>115</v>
      </c>
      <c r="I407" s="119"/>
    </row>
    <row r="408" spans="1:9" s="59" customFormat="1" ht="24">
      <c r="A408" s="212">
        <v>387</v>
      </c>
      <c r="B408" s="123" t="s">
        <v>608</v>
      </c>
      <c r="C408" s="221" t="s">
        <v>890</v>
      </c>
      <c r="D408" s="215" t="s">
        <v>154</v>
      </c>
      <c r="E408" s="233">
        <v>118000</v>
      </c>
      <c r="F408" s="233">
        <v>0</v>
      </c>
      <c r="G408" s="233">
        <f t="shared" si="9"/>
        <v>118000</v>
      </c>
      <c r="H408" s="241" t="s">
        <v>115</v>
      </c>
      <c r="I408" s="119"/>
    </row>
    <row r="409" spans="1:9" s="59" customFormat="1" ht="24">
      <c r="A409" s="212">
        <v>388</v>
      </c>
      <c r="B409" s="123" t="s">
        <v>603</v>
      </c>
      <c r="C409" s="221" t="s">
        <v>891</v>
      </c>
      <c r="D409" s="215" t="s">
        <v>154</v>
      </c>
      <c r="E409" s="233">
        <v>23383</v>
      </c>
      <c r="F409" s="233">
        <v>0</v>
      </c>
      <c r="G409" s="233">
        <f t="shared" si="9"/>
        <v>23383</v>
      </c>
      <c r="H409" s="241" t="s">
        <v>115</v>
      </c>
      <c r="I409" s="119"/>
    </row>
    <row r="410" spans="1:9" s="59" customFormat="1" ht="24">
      <c r="A410" s="212">
        <v>389</v>
      </c>
      <c r="B410" s="123" t="s">
        <v>594</v>
      </c>
      <c r="C410" s="221" t="s">
        <v>892</v>
      </c>
      <c r="D410" s="215" t="s">
        <v>154</v>
      </c>
      <c r="E410" s="233">
        <v>18000</v>
      </c>
      <c r="F410" s="233">
        <v>0</v>
      </c>
      <c r="G410" s="233">
        <f t="shared" si="9"/>
        <v>18000</v>
      </c>
      <c r="H410" s="241" t="s">
        <v>115</v>
      </c>
      <c r="I410" s="119"/>
    </row>
    <row r="411" spans="1:9" s="59" customFormat="1" ht="24">
      <c r="A411" s="212">
        <v>390</v>
      </c>
      <c r="B411" s="123" t="s">
        <v>595</v>
      </c>
      <c r="C411" s="221" t="s">
        <v>893</v>
      </c>
      <c r="D411" s="215" t="s">
        <v>41</v>
      </c>
      <c r="E411" s="233">
        <v>800</v>
      </c>
      <c r="F411" s="233">
        <v>0</v>
      </c>
      <c r="G411" s="233">
        <f t="shared" si="9"/>
        <v>800</v>
      </c>
      <c r="H411" s="241" t="s">
        <v>115</v>
      </c>
      <c r="I411" s="119"/>
    </row>
    <row r="412" spans="1:9" s="59" customFormat="1" ht="24">
      <c r="A412" s="212">
        <v>391</v>
      </c>
      <c r="B412" s="123" t="s">
        <v>824</v>
      </c>
      <c r="C412" s="221" t="s">
        <v>894</v>
      </c>
      <c r="D412" s="215" t="s">
        <v>41</v>
      </c>
      <c r="E412" s="233">
        <v>3000</v>
      </c>
      <c r="F412" s="233">
        <v>0</v>
      </c>
      <c r="G412" s="233">
        <f t="shared" si="9"/>
        <v>3000</v>
      </c>
      <c r="H412" s="241" t="s">
        <v>115</v>
      </c>
      <c r="I412" s="119"/>
    </row>
    <row r="413" spans="1:9" s="59" customFormat="1" ht="24">
      <c r="A413" s="212">
        <v>392</v>
      </c>
      <c r="B413" s="123" t="s">
        <v>825</v>
      </c>
      <c r="C413" s="124" t="s">
        <v>895</v>
      </c>
      <c r="D413" s="215" t="s">
        <v>41</v>
      </c>
      <c r="E413" s="233">
        <v>20843</v>
      </c>
      <c r="F413" s="233">
        <v>0</v>
      </c>
      <c r="G413" s="233">
        <f t="shared" si="9"/>
        <v>20843</v>
      </c>
      <c r="H413" s="241" t="s">
        <v>115</v>
      </c>
      <c r="I413" s="119"/>
    </row>
    <row r="414" spans="1:9" s="59" customFormat="1" ht="24">
      <c r="A414" s="212">
        <v>393</v>
      </c>
      <c r="B414" s="123" t="s">
        <v>596</v>
      </c>
      <c r="C414" s="124" t="s">
        <v>896</v>
      </c>
      <c r="D414" s="215" t="s">
        <v>41</v>
      </c>
      <c r="E414" s="233">
        <v>20000</v>
      </c>
      <c r="F414" s="233">
        <v>0</v>
      </c>
      <c r="G414" s="233">
        <f t="shared" si="9"/>
        <v>20000</v>
      </c>
      <c r="H414" s="241" t="s">
        <v>115</v>
      </c>
      <c r="I414" s="119"/>
    </row>
    <row r="415" spans="1:9" s="59" customFormat="1" ht="24">
      <c r="A415" s="212">
        <v>394</v>
      </c>
      <c r="B415" s="123" t="s">
        <v>597</v>
      </c>
      <c r="C415" s="221" t="s">
        <v>897</v>
      </c>
      <c r="D415" s="215" t="s">
        <v>41</v>
      </c>
      <c r="E415" s="233">
        <v>39000</v>
      </c>
      <c r="F415" s="233">
        <v>0</v>
      </c>
      <c r="G415" s="233">
        <f t="shared" si="9"/>
        <v>39000</v>
      </c>
      <c r="H415" s="241" t="s">
        <v>115</v>
      </c>
      <c r="I415" s="119"/>
    </row>
    <row r="416" spans="1:9" s="59" customFormat="1" ht="24">
      <c r="A416" s="212">
        <v>395</v>
      </c>
      <c r="B416" s="123" t="s">
        <v>598</v>
      </c>
      <c r="C416" s="221" t="s">
        <v>898</v>
      </c>
      <c r="D416" s="215" t="s">
        <v>41</v>
      </c>
      <c r="E416" s="233">
        <v>2600</v>
      </c>
      <c r="F416" s="233">
        <v>0</v>
      </c>
      <c r="G416" s="233">
        <f t="shared" si="9"/>
        <v>2600</v>
      </c>
      <c r="H416" s="241" t="s">
        <v>115</v>
      </c>
      <c r="I416" s="119"/>
    </row>
    <row r="417" spans="1:9" s="59" customFormat="1" ht="24">
      <c r="A417" s="212">
        <v>396</v>
      </c>
      <c r="B417" s="123" t="s">
        <v>826</v>
      </c>
      <c r="C417" s="221" t="s">
        <v>899</v>
      </c>
      <c r="D417" s="215" t="s">
        <v>41</v>
      </c>
      <c r="E417" s="233">
        <v>500</v>
      </c>
      <c r="F417" s="233">
        <v>0</v>
      </c>
      <c r="G417" s="233">
        <f t="shared" si="9"/>
        <v>500</v>
      </c>
      <c r="H417" s="241" t="s">
        <v>115</v>
      </c>
      <c r="I417" s="119"/>
    </row>
    <row r="418" spans="1:9" s="59" customFormat="1" ht="24">
      <c r="A418" s="212">
        <v>397</v>
      </c>
      <c r="B418" s="123" t="s">
        <v>524</v>
      </c>
      <c r="C418" s="221" t="s">
        <v>900</v>
      </c>
      <c r="D418" s="215" t="s">
        <v>154</v>
      </c>
      <c r="E418" s="233">
        <v>15000</v>
      </c>
      <c r="F418" s="233">
        <v>0</v>
      </c>
      <c r="G418" s="233">
        <f t="shared" si="9"/>
        <v>15000</v>
      </c>
      <c r="H418" s="241" t="s">
        <v>115</v>
      </c>
      <c r="I418" s="119"/>
    </row>
    <row r="419" spans="1:9" s="59" customFormat="1" ht="24">
      <c r="A419" s="212">
        <v>398</v>
      </c>
      <c r="B419" s="123" t="s">
        <v>827</v>
      </c>
      <c r="C419" s="221" t="s">
        <v>901</v>
      </c>
      <c r="D419" s="215" t="s">
        <v>41</v>
      </c>
      <c r="E419" s="233">
        <v>61228</v>
      </c>
      <c r="F419" s="233">
        <v>0</v>
      </c>
      <c r="G419" s="233">
        <f t="shared" si="9"/>
        <v>61228</v>
      </c>
      <c r="H419" s="241" t="s">
        <v>115</v>
      </c>
      <c r="I419" s="119"/>
    </row>
    <row r="420" spans="1:9" s="59" customFormat="1" ht="24">
      <c r="A420" s="212">
        <v>399</v>
      </c>
      <c r="B420" s="123" t="s">
        <v>828</v>
      </c>
      <c r="C420" s="221" t="s">
        <v>902</v>
      </c>
      <c r="D420" s="215" t="s">
        <v>41</v>
      </c>
      <c r="E420" s="233">
        <v>24249</v>
      </c>
      <c r="F420" s="233">
        <v>0</v>
      </c>
      <c r="G420" s="233">
        <f t="shared" si="9"/>
        <v>24249</v>
      </c>
      <c r="H420" s="241" t="s">
        <v>115</v>
      </c>
      <c r="I420" s="119"/>
    </row>
    <row r="421" spans="1:9" s="59" customFormat="1" ht="24">
      <c r="A421" s="212">
        <v>400</v>
      </c>
      <c r="B421" s="123" t="s">
        <v>600</v>
      </c>
      <c r="C421" s="124" t="s">
        <v>903</v>
      </c>
      <c r="D421" s="215" t="s">
        <v>41</v>
      </c>
      <c r="E421" s="233">
        <v>786</v>
      </c>
      <c r="F421" s="233">
        <v>0</v>
      </c>
      <c r="G421" s="233">
        <f t="shared" si="9"/>
        <v>786</v>
      </c>
      <c r="H421" s="241" t="s">
        <v>115</v>
      </c>
      <c r="I421" s="119"/>
    </row>
    <row r="422" spans="1:9" s="59" customFormat="1" ht="24">
      <c r="A422" s="212">
        <v>401</v>
      </c>
      <c r="B422" s="123" t="s">
        <v>524</v>
      </c>
      <c r="C422" s="124" t="s">
        <v>904</v>
      </c>
      <c r="D422" s="215" t="s">
        <v>41</v>
      </c>
      <c r="E422" s="233">
        <v>950</v>
      </c>
      <c r="F422" s="233">
        <v>0</v>
      </c>
      <c r="G422" s="233">
        <f t="shared" si="9"/>
        <v>950</v>
      </c>
      <c r="H422" s="241" t="s">
        <v>115</v>
      </c>
      <c r="I422" s="119"/>
    </row>
    <row r="423" spans="1:9" s="59" customFormat="1" ht="24">
      <c r="A423" s="212">
        <v>402</v>
      </c>
      <c r="B423" s="123" t="s">
        <v>599</v>
      </c>
      <c r="C423" s="124" t="s">
        <v>905</v>
      </c>
      <c r="D423" s="215" t="s">
        <v>41</v>
      </c>
      <c r="E423" s="233">
        <v>5479</v>
      </c>
      <c r="F423" s="233">
        <v>0</v>
      </c>
      <c r="G423" s="233">
        <f t="shared" si="9"/>
        <v>5479</v>
      </c>
      <c r="H423" s="241" t="s">
        <v>115</v>
      </c>
      <c r="I423" s="119"/>
    </row>
    <row r="424" spans="1:9" s="59" customFormat="1" ht="24">
      <c r="A424" s="212">
        <v>403</v>
      </c>
      <c r="B424" s="123" t="s">
        <v>829</v>
      </c>
      <c r="C424" s="123" t="s">
        <v>906</v>
      </c>
      <c r="D424" s="215" t="s">
        <v>154</v>
      </c>
      <c r="E424" s="233">
        <v>293214</v>
      </c>
      <c r="F424" s="233">
        <v>0</v>
      </c>
      <c r="G424" s="233">
        <f t="shared" si="9"/>
        <v>293214</v>
      </c>
      <c r="H424" s="241" t="s">
        <v>115</v>
      </c>
      <c r="I424" s="119"/>
    </row>
    <row r="425" spans="1:9" s="59" customFormat="1" ht="24">
      <c r="A425" s="212">
        <v>404</v>
      </c>
      <c r="B425" s="123" t="s">
        <v>829</v>
      </c>
      <c r="C425" s="123" t="s">
        <v>907</v>
      </c>
      <c r="D425" s="215" t="s">
        <v>154</v>
      </c>
      <c r="E425" s="233">
        <v>806178</v>
      </c>
      <c r="F425" s="233">
        <v>0</v>
      </c>
      <c r="G425" s="233">
        <f t="shared" si="9"/>
        <v>806178</v>
      </c>
      <c r="H425" s="241" t="s">
        <v>115</v>
      </c>
      <c r="I425" s="119"/>
    </row>
    <row r="426" spans="1:9" s="59" customFormat="1" ht="24">
      <c r="A426" s="212">
        <v>405</v>
      </c>
      <c r="B426" s="123" t="s">
        <v>829</v>
      </c>
      <c r="C426" s="123" t="s">
        <v>908</v>
      </c>
      <c r="D426" s="215" t="s">
        <v>154</v>
      </c>
      <c r="E426" s="233">
        <v>596428</v>
      </c>
      <c r="F426" s="233">
        <v>0</v>
      </c>
      <c r="G426" s="233">
        <f t="shared" si="9"/>
        <v>596428</v>
      </c>
      <c r="H426" s="241" t="s">
        <v>115</v>
      </c>
      <c r="I426" s="119"/>
    </row>
    <row r="427" spans="1:9" s="59" customFormat="1" ht="24">
      <c r="A427" s="212">
        <v>406</v>
      </c>
      <c r="B427" s="123" t="s">
        <v>829</v>
      </c>
      <c r="C427" s="123" t="s">
        <v>909</v>
      </c>
      <c r="D427" s="215" t="s">
        <v>154</v>
      </c>
      <c r="E427" s="233">
        <v>164464</v>
      </c>
      <c r="F427" s="233">
        <v>0</v>
      </c>
      <c r="G427" s="233">
        <f t="shared" si="9"/>
        <v>164464</v>
      </c>
      <c r="H427" s="241" t="s">
        <v>115</v>
      </c>
      <c r="I427" s="119"/>
    </row>
    <row r="428" spans="1:9" s="59" customFormat="1" ht="24">
      <c r="A428" s="212">
        <v>407</v>
      </c>
      <c r="B428" s="123" t="s">
        <v>829</v>
      </c>
      <c r="C428" s="123" t="s">
        <v>910</v>
      </c>
      <c r="D428" s="215" t="s">
        <v>154</v>
      </c>
      <c r="E428" s="233">
        <v>247500</v>
      </c>
      <c r="F428" s="233">
        <v>0</v>
      </c>
      <c r="G428" s="233">
        <f t="shared" si="9"/>
        <v>247500</v>
      </c>
      <c r="H428" s="241" t="s">
        <v>115</v>
      </c>
      <c r="I428" s="119"/>
    </row>
    <row r="429" spans="1:9" s="59" customFormat="1" ht="24">
      <c r="A429" s="212">
        <v>408</v>
      </c>
      <c r="B429" s="123" t="s">
        <v>602</v>
      </c>
      <c r="C429" s="123" t="s">
        <v>911</v>
      </c>
      <c r="D429" s="215" t="s">
        <v>41</v>
      </c>
      <c r="E429" s="233">
        <v>1325</v>
      </c>
      <c r="F429" s="233">
        <v>0</v>
      </c>
      <c r="G429" s="233">
        <f t="shared" si="9"/>
        <v>1325</v>
      </c>
      <c r="H429" s="241" t="s">
        <v>115</v>
      </c>
      <c r="I429" s="119"/>
    </row>
    <row r="430" spans="1:9" s="59" customFormat="1" ht="24">
      <c r="A430" s="212">
        <v>409</v>
      </c>
      <c r="B430" s="123" t="s">
        <v>830</v>
      </c>
      <c r="C430" s="123" t="s">
        <v>912</v>
      </c>
      <c r="D430" s="215" t="s">
        <v>41</v>
      </c>
      <c r="E430" s="233">
        <v>9000</v>
      </c>
      <c r="F430" s="233">
        <v>0</v>
      </c>
      <c r="G430" s="233">
        <f t="shared" si="9"/>
        <v>9000</v>
      </c>
      <c r="H430" s="241" t="s">
        <v>115</v>
      </c>
      <c r="I430" s="119"/>
    </row>
    <row r="431" spans="1:9" s="59" customFormat="1" ht="24">
      <c r="A431" s="212">
        <v>410</v>
      </c>
      <c r="B431" s="123" t="s">
        <v>831</v>
      </c>
      <c r="C431" s="123" t="s">
        <v>913</v>
      </c>
      <c r="D431" s="215" t="s">
        <v>41</v>
      </c>
      <c r="E431" s="233">
        <v>8590</v>
      </c>
      <c r="F431" s="233">
        <v>0</v>
      </c>
      <c r="G431" s="233">
        <f t="shared" si="9"/>
        <v>8590</v>
      </c>
      <c r="H431" s="241" t="s">
        <v>115</v>
      </c>
      <c r="I431" s="119"/>
    </row>
    <row r="432" spans="1:9" s="59" customFormat="1" ht="24">
      <c r="A432" s="212">
        <v>411</v>
      </c>
      <c r="B432" s="123" t="s">
        <v>654</v>
      </c>
      <c r="C432" s="123" t="s">
        <v>914</v>
      </c>
      <c r="D432" s="215" t="s">
        <v>41</v>
      </c>
      <c r="E432" s="233">
        <v>10000</v>
      </c>
      <c r="F432" s="233">
        <v>0</v>
      </c>
      <c r="G432" s="233">
        <f t="shared" si="9"/>
        <v>10000</v>
      </c>
      <c r="H432" s="241" t="s">
        <v>115</v>
      </c>
      <c r="I432" s="119"/>
    </row>
    <row r="433" spans="1:9" s="59" customFormat="1" ht="24">
      <c r="A433" s="212">
        <v>412</v>
      </c>
      <c r="B433" s="123" t="s">
        <v>594</v>
      </c>
      <c r="C433" s="123" t="s">
        <v>915</v>
      </c>
      <c r="D433" s="215" t="s">
        <v>41</v>
      </c>
      <c r="E433" s="233">
        <v>900</v>
      </c>
      <c r="F433" s="233">
        <v>0</v>
      </c>
      <c r="G433" s="233">
        <f t="shared" si="9"/>
        <v>900</v>
      </c>
      <c r="H433" s="241" t="s">
        <v>115</v>
      </c>
      <c r="I433" s="119"/>
    </row>
    <row r="434" spans="1:9" s="59" customFormat="1" ht="24">
      <c r="A434" s="212">
        <v>413</v>
      </c>
      <c r="B434" s="123" t="s">
        <v>832</v>
      </c>
      <c r="C434" s="123" t="s">
        <v>916</v>
      </c>
      <c r="D434" s="215" t="s">
        <v>41</v>
      </c>
      <c r="E434" s="233">
        <v>6700</v>
      </c>
      <c r="F434" s="233">
        <v>0</v>
      </c>
      <c r="G434" s="233">
        <f t="shared" si="9"/>
        <v>6700</v>
      </c>
      <c r="H434" s="241" t="s">
        <v>115</v>
      </c>
      <c r="I434" s="119"/>
    </row>
    <row r="435" spans="1:9" s="59" customFormat="1" ht="24">
      <c r="A435" s="212">
        <v>414</v>
      </c>
      <c r="B435" s="123" t="s">
        <v>833</v>
      </c>
      <c r="C435" s="123" t="s">
        <v>1565</v>
      </c>
      <c r="D435" s="215" t="s">
        <v>41</v>
      </c>
      <c r="E435" s="233">
        <v>700</v>
      </c>
      <c r="F435" s="233">
        <v>0</v>
      </c>
      <c r="G435" s="233">
        <f t="shared" si="9"/>
        <v>700</v>
      </c>
      <c r="H435" s="241" t="s">
        <v>115</v>
      </c>
      <c r="I435" s="119"/>
    </row>
    <row r="436" spans="1:9" s="59" customFormat="1" ht="24">
      <c r="A436" s="212">
        <v>415</v>
      </c>
      <c r="B436" s="123" t="s">
        <v>834</v>
      </c>
      <c r="C436" s="123" t="s">
        <v>917</v>
      </c>
      <c r="D436" s="215" t="s">
        <v>154</v>
      </c>
      <c r="E436" s="233">
        <v>74500</v>
      </c>
      <c r="F436" s="233">
        <v>0</v>
      </c>
      <c r="G436" s="233">
        <f t="shared" si="9"/>
        <v>74500</v>
      </c>
      <c r="H436" s="241" t="s">
        <v>115</v>
      </c>
      <c r="I436" s="119"/>
    </row>
    <row r="437" spans="1:9" s="59" customFormat="1" ht="24">
      <c r="A437" s="212">
        <v>416</v>
      </c>
      <c r="B437" s="123" t="s">
        <v>835</v>
      </c>
      <c r="C437" s="123" t="s">
        <v>918</v>
      </c>
      <c r="D437" s="215" t="s">
        <v>41</v>
      </c>
      <c r="E437" s="233">
        <v>571400</v>
      </c>
      <c r="F437" s="233">
        <v>0</v>
      </c>
      <c r="G437" s="233">
        <f t="shared" si="9"/>
        <v>571400</v>
      </c>
      <c r="H437" s="241" t="s">
        <v>115</v>
      </c>
      <c r="I437" s="119"/>
    </row>
    <row r="438" spans="1:9" s="59" customFormat="1" ht="24">
      <c r="A438" s="212">
        <v>417</v>
      </c>
      <c r="B438" s="123" t="s">
        <v>570</v>
      </c>
      <c r="C438" s="123" t="s">
        <v>919</v>
      </c>
      <c r="D438" s="215" t="s">
        <v>154</v>
      </c>
      <c r="E438" s="233">
        <v>54877</v>
      </c>
      <c r="F438" s="233">
        <v>0</v>
      </c>
      <c r="G438" s="233">
        <f aca="true" t="shared" si="10" ref="G438:G501">E438-F438</f>
        <v>54877</v>
      </c>
      <c r="H438" s="241" t="s">
        <v>115</v>
      </c>
      <c r="I438" s="119"/>
    </row>
    <row r="439" spans="1:9" s="59" customFormat="1" ht="24">
      <c r="A439" s="212">
        <v>418</v>
      </c>
      <c r="B439" s="123" t="s">
        <v>571</v>
      </c>
      <c r="C439" s="123" t="s">
        <v>920</v>
      </c>
      <c r="D439" s="215" t="s">
        <v>41</v>
      </c>
      <c r="E439" s="233">
        <v>5000</v>
      </c>
      <c r="F439" s="233">
        <v>0</v>
      </c>
      <c r="G439" s="233">
        <f t="shared" si="10"/>
        <v>5000</v>
      </c>
      <c r="H439" s="241" t="s">
        <v>115</v>
      </c>
      <c r="I439" s="119"/>
    </row>
    <row r="440" spans="1:9" s="59" customFormat="1" ht="24">
      <c r="A440" s="212">
        <v>419</v>
      </c>
      <c r="B440" s="123" t="s">
        <v>566</v>
      </c>
      <c r="C440" s="123" t="s">
        <v>921</v>
      </c>
      <c r="D440" s="215" t="s">
        <v>41</v>
      </c>
      <c r="E440" s="233">
        <v>8500</v>
      </c>
      <c r="F440" s="233">
        <v>0</v>
      </c>
      <c r="G440" s="233">
        <f t="shared" si="10"/>
        <v>8500</v>
      </c>
      <c r="H440" s="241" t="s">
        <v>115</v>
      </c>
      <c r="I440" s="119"/>
    </row>
    <row r="441" spans="1:9" s="59" customFormat="1" ht="24">
      <c r="A441" s="212">
        <v>420</v>
      </c>
      <c r="B441" s="123" t="s">
        <v>569</v>
      </c>
      <c r="C441" s="123" t="s">
        <v>922</v>
      </c>
      <c r="D441" s="215" t="s">
        <v>41</v>
      </c>
      <c r="E441" s="233">
        <v>10973</v>
      </c>
      <c r="F441" s="233">
        <v>0</v>
      </c>
      <c r="G441" s="233">
        <f t="shared" si="10"/>
        <v>10973</v>
      </c>
      <c r="H441" s="241" t="s">
        <v>115</v>
      </c>
      <c r="I441" s="119"/>
    </row>
    <row r="442" spans="1:9" s="59" customFormat="1" ht="24">
      <c r="A442" s="212">
        <v>421</v>
      </c>
      <c r="B442" s="123" t="s">
        <v>567</v>
      </c>
      <c r="C442" s="123" t="s">
        <v>923</v>
      </c>
      <c r="D442" s="215" t="s">
        <v>41</v>
      </c>
      <c r="E442" s="233">
        <v>715</v>
      </c>
      <c r="F442" s="233">
        <v>0</v>
      </c>
      <c r="G442" s="233">
        <f t="shared" si="10"/>
        <v>715</v>
      </c>
      <c r="H442" s="241" t="s">
        <v>115</v>
      </c>
      <c r="I442" s="119"/>
    </row>
    <row r="443" spans="1:9" s="59" customFormat="1" ht="24">
      <c r="A443" s="212">
        <v>422</v>
      </c>
      <c r="B443" s="123" t="s">
        <v>568</v>
      </c>
      <c r="C443" s="123" t="s">
        <v>924</v>
      </c>
      <c r="D443" s="215" t="s">
        <v>41</v>
      </c>
      <c r="E443" s="233">
        <v>9250</v>
      </c>
      <c r="F443" s="233">
        <v>0</v>
      </c>
      <c r="G443" s="233">
        <f t="shared" si="10"/>
        <v>9250</v>
      </c>
      <c r="H443" s="241" t="s">
        <v>115</v>
      </c>
      <c r="I443" s="119"/>
    </row>
    <row r="444" spans="1:9" s="59" customFormat="1" ht="24">
      <c r="A444" s="212">
        <v>423</v>
      </c>
      <c r="B444" s="123" t="s">
        <v>836</v>
      </c>
      <c r="C444" s="123" t="s">
        <v>925</v>
      </c>
      <c r="D444" s="215" t="s">
        <v>41</v>
      </c>
      <c r="E444" s="233">
        <v>109000</v>
      </c>
      <c r="F444" s="233">
        <v>0</v>
      </c>
      <c r="G444" s="233">
        <f t="shared" si="10"/>
        <v>109000</v>
      </c>
      <c r="H444" s="241" t="s">
        <v>115</v>
      </c>
      <c r="I444" s="119"/>
    </row>
    <row r="445" spans="1:9" s="59" customFormat="1" ht="24">
      <c r="A445" s="212">
        <v>424</v>
      </c>
      <c r="B445" s="123" t="s">
        <v>575</v>
      </c>
      <c r="C445" s="123" t="s">
        <v>926</v>
      </c>
      <c r="D445" s="215" t="s">
        <v>154</v>
      </c>
      <c r="E445" s="233">
        <v>35941</v>
      </c>
      <c r="F445" s="233">
        <v>0</v>
      </c>
      <c r="G445" s="233">
        <f t="shared" si="10"/>
        <v>35941</v>
      </c>
      <c r="H445" s="241" t="s">
        <v>115</v>
      </c>
      <c r="I445" s="119"/>
    </row>
    <row r="446" spans="1:9" s="59" customFormat="1" ht="24">
      <c r="A446" s="212">
        <v>425</v>
      </c>
      <c r="B446" s="123" t="s">
        <v>576</v>
      </c>
      <c r="C446" s="123" t="s">
        <v>927</v>
      </c>
      <c r="D446" s="215" t="s">
        <v>154</v>
      </c>
      <c r="E446" s="233">
        <v>23000</v>
      </c>
      <c r="F446" s="233">
        <v>0</v>
      </c>
      <c r="G446" s="233">
        <f t="shared" si="10"/>
        <v>23000</v>
      </c>
      <c r="H446" s="241" t="s">
        <v>115</v>
      </c>
      <c r="I446" s="119"/>
    </row>
    <row r="447" spans="1:9" s="59" customFormat="1" ht="24">
      <c r="A447" s="212">
        <v>426</v>
      </c>
      <c r="B447" s="123" t="s">
        <v>579</v>
      </c>
      <c r="C447" s="123" t="s">
        <v>928</v>
      </c>
      <c r="D447" s="215" t="s">
        <v>154</v>
      </c>
      <c r="E447" s="233">
        <v>35000</v>
      </c>
      <c r="F447" s="233">
        <v>0</v>
      </c>
      <c r="G447" s="233">
        <f t="shared" si="10"/>
        <v>35000</v>
      </c>
      <c r="H447" s="241" t="s">
        <v>115</v>
      </c>
      <c r="I447" s="119"/>
    </row>
    <row r="448" spans="1:9" s="59" customFormat="1" ht="24">
      <c r="A448" s="212">
        <v>427</v>
      </c>
      <c r="B448" s="123" t="s">
        <v>572</v>
      </c>
      <c r="C448" s="123" t="s">
        <v>929</v>
      </c>
      <c r="D448" s="215" t="s">
        <v>41</v>
      </c>
      <c r="E448" s="233">
        <v>280000</v>
      </c>
      <c r="F448" s="233">
        <v>0</v>
      </c>
      <c r="G448" s="233">
        <f t="shared" si="10"/>
        <v>280000</v>
      </c>
      <c r="H448" s="241" t="s">
        <v>115</v>
      </c>
      <c r="I448" s="119"/>
    </row>
    <row r="449" spans="1:9" s="59" customFormat="1" ht="24">
      <c r="A449" s="212">
        <v>428</v>
      </c>
      <c r="B449" s="242" t="s">
        <v>573</v>
      </c>
      <c r="C449" s="217" t="s">
        <v>930</v>
      </c>
      <c r="D449" s="215" t="s">
        <v>41</v>
      </c>
      <c r="E449" s="233">
        <v>126000</v>
      </c>
      <c r="F449" s="233">
        <v>0</v>
      </c>
      <c r="G449" s="233">
        <f t="shared" si="10"/>
        <v>126000</v>
      </c>
      <c r="H449" s="241" t="s">
        <v>115</v>
      </c>
      <c r="I449" s="119"/>
    </row>
    <row r="450" spans="1:9" s="59" customFormat="1" ht="24">
      <c r="A450" s="212">
        <v>429</v>
      </c>
      <c r="B450" s="242" t="s">
        <v>577</v>
      </c>
      <c r="C450" s="217" t="s">
        <v>931</v>
      </c>
      <c r="D450" s="215" t="s">
        <v>154</v>
      </c>
      <c r="E450" s="233">
        <v>67175</v>
      </c>
      <c r="F450" s="233">
        <v>0</v>
      </c>
      <c r="G450" s="233">
        <f t="shared" si="10"/>
        <v>67175</v>
      </c>
      <c r="H450" s="241" t="s">
        <v>115</v>
      </c>
      <c r="I450" s="119"/>
    </row>
    <row r="451" spans="1:9" s="59" customFormat="1" ht="24">
      <c r="A451" s="212">
        <v>430</v>
      </c>
      <c r="B451" s="242" t="s">
        <v>578</v>
      </c>
      <c r="C451" s="217" t="s">
        <v>932</v>
      </c>
      <c r="D451" s="215" t="s">
        <v>154</v>
      </c>
      <c r="E451" s="233">
        <v>3410</v>
      </c>
      <c r="F451" s="233">
        <v>0</v>
      </c>
      <c r="G451" s="233">
        <f t="shared" si="10"/>
        <v>3410</v>
      </c>
      <c r="H451" s="241" t="s">
        <v>115</v>
      </c>
      <c r="I451" s="119"/>
    </row>
    <row r="452" spans="1:9" s="59" customFormat="1" ht="24">
      <c r="A452" s="212">
        <v>431</v>
      </c>
      <c r="B452" s="242" t="s">
        <v>578</v>
      </c>
      <c r="C452" s="217" t="s">
        <v>933</v>
      </c>
      <c r="D452" s="215" t="s">
        <v>154</v>
      </c>
      <c r="E452" s="233">
        <v>57000</v>
      </c>
      <c r="F452" s="233">
        <v>0</v>
      </c>
      <c r="G452" s="233">
        <f t="shared" si="10"/>
        <v>57000</v>
      </c>
      <c r="H452" s="241" t="s">
        <v>115</v>
      </c>
      <c r="I452" s="119"/>
    </row>
    <row r="453" spans="1:9" s="59" customFormat="1" ht="24">
      <c r="A453" s="212">
        <v>432</v>
      </c>
      <c r="B453" s="242" t="s">
        <v>837</v>
      </c>
      <c r="C453" s="217" t="s">
        <v>934</v>
      </c>
      <c r="D453" s="215" t="s">
        <v>41</v>
      </c>
      <c r="E453" s="233">
        <v>20000</v>
      </c>
      <c r="F453" s="233">
        <v>0</v>
      </c>
      <c r="G453" s="233">
        <f t="shared" si="10"/>
        <v>20000</v>
      </c>
      <c r="H453" s="241" t="s">
        <v>115</v>
      </c>
      <c r="I453" s="119"/>
    </row>
    <row r="454" spans="1:9" s="59" customFormat="1" ht="24">
      <c r="A454" s="212">
        <v>433</v>
      </c>
      <c r="B454" s="242" t="s">
        <v>574</v>
      </c>
      <c r="C454" s="217" t="s">
        <v>935</v>
      </c>
      <c r="D454" s="215" t="s">
        <v>41</v>
      </c>
      <c r="E454" s="233">
        <v>5000</v>
      </c>
      <c r="F454" s="233">
        <v>0</v>
      </c>
      <c r="G454" s="233">
        <f t="shared" si="10"/>
        <v>5000</v>
      </c>
      <c r="H454" s="241" t="s">
        <v>115</v>
      </c>
      <c r="I454" s="119"/>
    </row>
    <row r="455" spans="1:9" s="59" customFormat="1" ht="24">
      <c r="A455" s="212">
        <v>434</v>
      </c>
      <c r="B455" s="242" t="s">
        <v>838</v>
      </c>
      <c r="C455" s="217" t="s">
        <v>936</v>
      </c>
      <c r="D455" s="215" t="s">
        <v>154</v>
      </c>
      <c r="E455" s="233">
        <v>9000</v>
      </c>
      <c r="F455" s="233">
        <v>0</v>
      </c>
      <c r="G455" s="233">
        <f t="shared" si="10"/>
        <v>9000</v>
      </c>
      <c r="H455" s="241" t="s">
        <v>115</v>
      </c>
      <c r="I455" s="119"/>
    </row>
    <row r="456" spans="1:9" s="59" customFormat="1" ht="24">
      <c r="A456" s="212">
        <v>435</v>
      </c>
      <c r="B456" s="242" t="s">
        <v>839</v>
      </c>
      <c r="C456" s="217" t="s">
        <v>937</v>
      </c>
      <c r="D456" s="215" t="s">
        <v>41</v>
      </c>
      <c r="E456" s="233">
        <v>22000</v>
      </c>
      <c r="F456" s="233">
        <v>0</v>
      </c>
      <c r="G456" s="233">
        <f t="shared" si="10"/>
        <v>22000</v>
      </c>
      <c r="H456" s="241" t="s">
        <v>115</v>
      </c>
      <c r="I456" s="119"/>
    </row>
    <row r="457" spans="1:9" s="59" customFormat="1" ht="24">
      <c r="A457" s="212">
        <v>436</v>
      </c>
      <c r="B457" s="242" t="s">
        <v>840</v>
      </c>
      <c r="C457" s="217" t="s">
        <v>938</v>
      </c>
      <c r="D457" s="215" t="s">
        <v>41</v>
      </c>
      <c r="E457" s="233">
        <v>29365</v>
      </c>
      <c r="F457" s="233">
        <v>0</v>
      </c>
      <c r="G457" s="233">
        <f t="shared" si="10"/>
        <v>29365</v>
      </c>
      <c r="H457" s="241" t="s">
        <v>115</v>
      </c>
      <c r="I457" s="119"/>
    </row>
    <row r="458" spans="1:9" s="59" customFormat="1" ht="24">
      <c r="A458" s="212">
        <v>437</v>
      </c>
      <c r="B458" s="242" t="s">
        <v>532</v>
      </c>
      <c r="C458" s="217"/>
      <c r="D458" s="215" t="s">
        <v>41</v>
      </c>
      <c r="E458" s="233">
        <v>900</v>
      </c>
      <c r="F458" s="233">
        <v>0</v>
      </c>
      <c r="G458" s="233">
        <f t="shared" si="10"/>
        <v>900</v>
      </c>
      <c r="H458" s="241" t="s">
        <v>115</v>
      </c>
      <c r="I458" s="119"/>
    </row>
    <row r="459" spans="1:9" s="59" customFormat="1" ht="24">
      <c r="A459" s="212">
        <v>438</v>
      </c>
      <c r="B459" s="242" t="s">
        <v>533</v>
      </c>
      <c r="C459" s="217"/>
      <c r="D459" s="215" t="s">
        <v>41</v>
      </c>
      <c r="E459" s="233">
        <v>20050</v>
      </c>
      <c r="F459" s="233">
        <v>0</v>
      </c>
      <c r="G459" s="233">
        <f t="shared" si="10"/>
        <v>20050</v>
      </c>
      <c r="H459" s="241" t="s">
        <v>115</v>
      </c>
      <c r="I459" s="119"/>
    </row>
    <row r="460" spans="1:9" s="59" customFormat="1" ht="24">
      <c r="A460" s="212">
        <v>439</v>
      </c>
      <c r="B460" s="242" t="s">
        <v>534</v>
      </c>
      <c r="C460" s="217" t="s">
        <v>939</v>
      </c>
      <c r="D460" s="215" t="s">
        <v>41</v>
      </c>
      <c r="E460" s="233">
        <v>20000</v>
      </c>
      <c r="F460" s="233">
        <v>0</v>
      </c>
      <c r="G460" s="233">
        <f t="shared" si="10"/>
        <v>20000</v>
      </c>
      <c r="H460" s="241" t="s">
        <v>115</v>
      </c>
      <c r="I460" s="119"/>
    </row>
    <row r="461" spans="1:9" s="59" customFormat="1" ht="24">
      <c r="A461" s="212">
        <v>440</v>
      </c>
      <c r="B461" s="242" t="s">
        <v>535</v>
      </c>
      <c r="C461" s="217"/>
      <c r="D461" s="215" t="s">
        <v>41</v>
      </c>
      <c r="E461" s="233">
        <v>20000</v>
      </c>
      <c r="F461" s="233">
        <v>0</v>
      </c>
      <c r="G461" s="233">
        <f t="shared" si="10"/>
        <v>20000</v>
      </c>
      <c r="H461" s="241" t="s">
        <v>115</v>
      </c>
      <c r="I461" s="119"/>
    </row>
    <row r="462" spans="1:9" s="59" customFormat="1" ht="24">
      <c r="A462" s="212">
        <v>441</v>
      </c>
      <c r="B462" s="242" t="s">
        <v>536</v>
      </c>
      <c r="C462" s="217"/>
      <c r="D462" s="215" t="s">
        <v>41</v>
      </c>
      <c r="E462" s="233">
        <v>1500</v>
      </c>
      <c r="F462" s="233">
        <v>0</v>
      </c>
      <c r="G462" s="233">
        <f t="shared" si="10"/>
        <v>1500</v>
      </c>
      <c r="H462" s="241" t="s">
        <v>115</v>
      </c>
      <c r="I462" s="119"/>
    </row>
    <row r="463" spans="1:9" s="59" customFormat="1" ht="24">
      <c r="A463" s="212">
        <v>442</v>
      </c>
      <c r="B463" s="242" t="s">
        <v>537</v>
      </c>
      <c r="C463" s="217"/>
      <c r="D463" s="215" t="s">
        <v>41</v>
      </c>
      <c r="E463" s="233">
        <v>10097</v>
      </c>
      <c r="F463" s="233">
        <v>0</v>
      </c>
      <c r="G463" s="233">
        <f t="shared" si="10"/>
        <v>10097</v>
      </c>
      <c r="H463" s="241" t="s">
        <v>115</v>
      </c>
      <c r="I463" s="119"/>
    </row>
    <row r="464" spans="1:9" s="59" customFormat="1" ht="24">
      <c r="A464" s="212">
        <v>443</v>
      </c>
      <c r="B464" s="242" t="s">
        <v>538</v>
      </c>
      <c r="C464" s="217"/>
      <c r="D464" s="215" t="s">
        <v>41</v>
      </c>
      <c r="E464" s="233">
        <v>14700</v>
      </c>
      <c r="F464" s="233">
        <v>0</v>
      </c>
      <c r="G464" s="233">
        <f t="shared" si="10"/>
        <v>14700</v>
      </c>
      <c r="H464" s="241" t="s">
        <v>115</v>
      </c>
      <c r="I464" s="119"/>
    </row>
    <row r="465" spans="1:9" s="59" customFormat="1" ht="24">
      <c r="A465" s="212">
        <v>444</v>
      </c>
      <c r="B465" s="242" t="s">
        <v>539</v>
      </c>
      <c r="C465" s="217"/>
      <c r="D465" s="215" t="s">
        <v>41</v>
      </c>
      <c r="E465" s="233">
        <v>11166</v>
      </c>
      <c r="F465" s="233">
        <v>0</v>
      </c>
      <c r="G465" s="233">
        <f t="shared" si="10"/>
        <v>11166</v>
      </c>
      <c r="H465" s="241" t="s">
        <v>115</v>
      </c>
      <c r="I465" s="119"/>
    </row>
    <row r="466" spans="1:9" s="59" customFormat="1" ht="24">
      <c r="A466" s="212">
        <v>445</v>
      </c>
      <c r="B466" s="242" t="s">
        <v>540</v>
      </c>
      <c r="C466" s="243"/>
      <c r="D466" s="215" t="s">
        <v>41</v>
      </c>
      <c r="E466" s="233">
        <v>10050</v>
      </c>
      <c r="F466" s="233">
        <v>0</v>
      </c>
      <c r="G466" s="233">
        <f t="shared" si="10"/>
        <v>10050</v>
      </c>
      <c r="H466" s="241" t="s">
        <v>115</v>
      </c>
      <c r="I466" s="119"/>
    </row>
    <row r="467" spans="1:9" s="59" customFormat="1" ht="24">
      <c r="A467" s="212">
        <v>446</v>
      </c>
      <c r="B467" s="242" t="s">
        <v>541</v>
      </c>
      <c r="C467" s="217"/>
      <c r="D467" s="215" t="s">
        <v>41</v>
      </c>
      <c r="E467" s="244">
        <v>17870</v>
      </c>
      <c r="F467" s="233">
        <v>0</v>
      </c>
      <c r="G467" s="233">
        <f t="shared" si="10"/>
        <v>17870</v>
      </c>
      <c r="H467" s="241" t="s">
        <v>115</v>
      </c>
      <c r="I467" s="119"/>
    </row>
    <row r="468" spans="1:9" s="59" customFormat="1" ht="24">
      <c r="A468" s="212">
        <v>447</v>
      </c>
      <c r="B468" s="242" t="s">
        <v>541</v>
      </c>
      <c r="C468" s="243"/>
      <c r="D468" s="215" t="s">
        <v>41</v>
      </c>
      <c r="E468" s="233">
        <v>97300</v>
      </c>
      <c r="F468" s="233">
        <v>0</v>
      </c>
      <c r="G468" s="233">
        <f t="shared" si="10"/>
        <v>97300</v>
      </c>
      <c r="H468" s="241" t="s">
        <v>115</v>
      </c>
      <c r="I468" s="119"/>
    </row>
    <row r="469" spans="1:9" s="59" customFormat="1" ht="24">
      <c r="A469" s="212">
        <v>448</v>
      </c>
      <c r="B469" s="242" t="s">
        <v>542</v>
      </c>
      <c r="C469" s="243"/>
      <c r="D469" s="215" t="s">
        <v>41</v>
      </c>
      <c r="E469" s="233">
        <v>8470</v>
      </c>
      <c r="F469" s="233">
        <v>0</v>
      </c>
      <c r="G469" s="233">
        <f t="shared" si="10"/>
        <v>8470</v>
      </c>
      <c r="H469" s="241" t="s">
        <v>115</v>
      </c>
      <c r="I469" s="119"/>
    </row>
    <row r="470" spans="1:9" s="59" customFormat="1" ht="24">
      <c r="A470" s="212">
        <v>449</v>
      </c>
      <c r="B470" s="242" t="s">
        <v>543</v>
      </c>
      <c r="C470" s="243"/>
      <c r="D470" s="215" t="s">
        <v>41</v>
      </c>
      <c r="E470" s="233">
        <v>8213</v>
      </c>
      <c r="F470" s="233">
        <v>0</v>
      </c>
      <c r="G470" s="233">
        <f t="shared" si="10"/>
        <v>8213</v>
      </c>
      <c r="H470" s="241" t="s">
        <v>115</v>
      </c>
      <c r="I470" s="119"/>
    </row>
    <row r="471" spans="1:9" s="59" customFormat="1" ht="24">
      <c r="A471" s="212">
        <v>450</v>
      </c>
      <c r="B471" s="242" t="s">
        <v>526</v>
      </c>
      <c r="C471" s="243"/>
      <c r="D471" s="215" t="s">
        <v>41</v>
      </c>
      <c r="E471" s="233">
        <v>19750</v>
      </c>
      <c r="F471" s="233">
        <v>0</v>
      </c>
      <c r="G471" s="233">
        <f t="shared" si="10"/>
        <v>19750</v>
      </c>
      <c r="H471" s="241" t="s">
        <v>115</v>
      </c>
      <c r="I471" s="119"/>
    </row>
    <row r="472" spans="1:9" s="59" customFormat="1" ht="24">
      <c r="A472" s="212">
        <v>451</v>
      </c>
      <c r="B472" s="242" t="s">
        <v>544</v>
      </c>
      <c r="C472" s="217" t="s">
        <v>940</v>
      </c>
      <c r="D472" s="215" t="s">
        <v>41</v>
      </c>
      <c r="E472" s="233">
        <v>10000</v>
      </c>
      <c r="F472" s="233">
        <v>0</v>
      </c>
      <c r="G472" s="233">
        <f t="shared" si="10"/>
        <v>10000</v>
      </c>
      <c r="H472" s="241" t="s">
        <v>115</v>
      </c>
      <c r="I472" s="119"/>
    </row>
    <row r="473" spans="1:9" s="59" customFormat="1" ht="24">
      <c r="A473" s="212">
        <v>452</v>
      </c>
      <c r="B473" s="242" t="s">
        <v>545</v>
      </c>
      <c r="C473" s="217"/>
      <c r="D473" s="215" t="s">
        <v>41</v>
      </c>
      <c r="E473" s="233">
        <v>45880</v>
      </c>
      <c r="F473" s="233">
        <v>0</v>
      </c>
      <c r="G473" s="233">
        <f t="shared" si="10"/>
        <v>45880</v>
      </c>
      <c r="H473" s="241" t="s">
        <v>115</v>
      </c>
      <c r="I473" s="119"/>
    </row>
    <row r="474" spans="1:9" s="59" customFormat="1" ht="24">
      <c r="A474" s="212">
        <v>453</v>
      </c>
      <c r="B474" s="245" t="s">
        <v>546</v>
      </c>
      <c r="C474" s="246"/>
      <c r="D474" s="215" t="s">
        <v>41</v>
      </c>
      <c r="E474" s="233">
        <v>2573</v>
      </c>
      <c r="F474" s="233">
        <v>0</v>
      </c>
      <c r="G474" s="233">
        <f t="shared" si="10"/>
        <v>2573</v>
      </c>
      <c r="H474" s="241" t="s">
        <v>115</v>
      </c>
      <c r="I474" s="119"/>
    </row>
    <row r="475" spans="1:9" s="59" customFormat="1" ht="24">
      <c r="A475" s="212">
        <v>454</v>
      </c>
      <c r="B475" s="242" t="s">
        <v>542</v>
      </c>
      <c r="C475" s="217"/>
      <c r="D475" s="215" t="s">
        <v>41</v>
      </c>
      <c r="E475" s="233">
        <v>10000</v>
      </c>
      <c r="F475" s="233">
        <v>0</v>
      </c>
      <c r="G475" s="233">
        <f t="shared" si="10"/>
        <v>10000</v>
      </c>
      <c r="H475" s="241" t="s">
        <v>115</v>
      </c>
      <c r="I475" s="119"/>
    </row>
    <row r="476" spans="1:9" s="59" customFormat="1" ht="24">
      <c r="A476" s="212">
        <v>455</v>
      </c>
      <c r="B476" s="245" t="s">
        <v>547</v>
      </c>
      <c r="C476" s="246" t="s">
        <v>941</v>
      </c>
      <c r="D476" s="215" t="s">
        <v>41</v>
      </c>
      <c r="E476" s="233">
        <v>44720</v>
      </c>
      <c r="F476" s="233">
        <v>0</v>
      </c>
      <c r="G476" s="233">
        <f t="shared" si="10"/>
        <v>44720</v>
      </c>
      <c r="H476" s="241" t="s">
        <v>115</v>
      </c>
      <c r="I476" s="119"/>
    </row>
    <row r="477" spans="1:9" s="59" customFormat="1" ht="24">
      <c r="A477" s="212">
        <v>456</v>
      </c>
      <c r="B477" s="242" t="s">
        <v>548</v>
      </c>
      <c r="C477" s="217" t="s">
        <v>942</v>
      </c>
      <c r="D477" s="215" t="s">
        <v>41</v>
      </c>
      <c r="E477" s="233">
        <v>5200</v>
      </c>
      <c r="F477" s="233">
        <v>0</v>
      </c>
      <c r="G477" s="233">
        <f t="shared" si="10"/>
        <v>5200</v>
      </c>
      <c r="H477" s="241" t="s">
        <v>115</v>
      </c>
      <c r="I477" s="119"/>
    </row>
    <row r="478" spans="1:9" s="59" customFormat="1" ht="24">
      <c r="A478" s="212">
        <v>457</v>
      </c>
      <c r="B478" s="242" t="s">
        <v>549</v>
      </c>
      <c r="C478" s="217">
        <v>42135</v>
      </c>
      <c r="D478" s="215" t="s">
        <v>41</v>
      </c>
      <c r="E478" s="233">
        <v>3000</v>
      </c>
      <c r="F478" s="233">
        <v>0</v>
      </c>
      <c r="G478" s="233">
        <f t="shared" si="10"/>
        <v>3000</v>
      </c>
      <c r="H478" s="241" t="s">
        <v>115</v>
      </c>
      <c r="I478" s="119"/>
    </row>
    <row r="479" spans="1:9" s="59" customFormat="1" ht="24">
      <c r="A479" s="212">
        <v>458</v>
      </c>
      <c r="B479" s="217" t="s">
        <v>550</v>
      </c>
      <c r="C479" s="217">
        <v>42167</v>
      </c>
      <c r="D479" s="215" t="s">
        <v>154</v>
      </c>
      <c r="E479" s="233">
        <v>1895</v>
      </c>
      <c r="F479" s="233">
        <v>0</v>
      </c>
      <c r="G479" s="233">
        <f t="shared" si="10"/>
        <v>1895</v>
      </c>
      <c r="H479" s="241" t="s">
        <v>115</v>
      </c>
      <c r="I479" s="119"/>
    </row>
    <row r="480" spans="1:9" s="59" customFormat="1" ht="24">
      <c r="A480" s="212">
        <v>459</v>
      </c>
      <c r="B480" s="242" t="s">
        <v>551</v>
      </c>
      <c r="C480" s="217">
        <v>42167</v>
      </c>
      <c r="D480" s="215" t="s">
        <v>154</v>
      </c>
      <c r="E480" s="233">
        <v>1895</v>
      </c>
      <c r="F480" s="233">
        <v>0</v>
      </c>
      <c r="G480" s="233">
        <f t="shared" si="10"/>
        <v>1895</v>
      </c>
      <c r="H480" s="241" t="s">
        <v>115</v>
      </c>
      <c r="I480" s="119"/>
    </row>
    <row r="481" spans="1:9" s="59" customFormat="1" ht="24">
      <c r="A481" s="212">
        <v>460</v>
      </c>
      <c r="B481" s="242" t="s">
        <v>552</v>
      </c>
      <c r="C481" s="217">
        <v>42167</v>
      </c>
      <c r="D481" s="215" t="s">
        <v>154</v>
      </c>
      <c r="E481" s="233">
        <v>1895</v>
      </c>
      <c r="F481" s="233">
        <v>0</v>
      </c>
      <c r="G481" s="233">
        <f t="shared" si="10"/>
        <v>1895</v>
      </c>
      <c r="H481" s="241" t="s">
        <v>115</v>
      </c>
      <c r="I481" s="119"/>
    </row>
    <row r="482" spans="1:9" s="59" customFormat="1" ht="24">
      <c r="A482" s="212">
        <v>461</v>
      </c>
      <c r="B482" s="242" t="s">
        <v>553</v>
      </c>
      <c r="C482" s="217">
        <v>42167</v>
      </c>
      <c r="D482" s="215" t="s">
        <v>154</v>
      </c>
      <c r="E482" s="233">
        <v>3790</v>
      </c>
      <c r="F482" s="233">
        <v>0</v>
      </c>
      <c r="G482" s="233">
        <f t="shared" si="10"/>
        <v>3790</v>
      </c>
      <c r="H482" s="241" t="s">
        <v>115</v>
      </c>
      <c r="I482" s="119"/>
    </row>
    <row r="483" spans="1:9" s="59" customFormat="1" ht="24">
      <c r="A483" s="212">
        <v>462</v>
      </c>
      <c r="B483" s="217" t="s">
        <v>554</v>
      </c>
      <c r="C483" s="217" t="s">
        <v>943</v>
      </c>
      <c r="D483" s="215" t="s">
        <v>154</v>
      </c>
      <c r="E483" s="233">
        <v>3790</v>
      </c>
      <c r="F483" s="233">
        <v>0</v>
      </c>
      <c r="G483" s="233">
        <f t="shared" si="10"/>
        <v>3790</v>
      </c>
      <c r="H483" s="241" t="s">
        <v>115</v>
      </c>
      <c r="I483" s="119"/>
    </row>
    <row r="484" spans="1:9" s="59" customFormat="1" ht="24">
      <c r="A484" s="212">
        <v>463</v>
      </c>
      <c r="B484" s="217" t="s">
        <v>554</v>
      </c>
      <c r="C484" s="217">
        <v>42194</v>
      </c>
      <c r="D484" s="215" t="s">
        <v>154</v>
      </c>
      <c r="E484" s="233">
        <v>2691</v>
      </c>
      <c r="F484" s="233">
        <v>0</v>
      </c>
      <c r="G484" s="233">
        <f t="shared" si="10"/>
        <v>2691</v>
      </c>
      <c r="H484" s="241" t="s">
        <v>115</v>
      </c>
      <c r="I484" s="119"/>
    </row>
    <row r="485" spans="1:9" s="59" customFormat="1" ht="24">
      <c r="A485" s="212">
        <v>464</v>
      </c>
      <c r="B485" s="217" t="s">
        <v>553</v>
      </c>
      <c r="C485" s="217" t="s">
        <v>944</v>
      </c>
      <c r="D485" s="215" t="s">
        <v>154</v>
      </c>
      <c r="E485" s="233">
        <v>2691</v>
      </c>
      <c r="F485" s="233">
        <v>0</v>
      </c>
      <c r="G485" s="233">
        <f t="shared" si="10"/>
        <v>2691</v>
      </c>
      <c r="H485" s="241" t="s">
        <v>115</v>
      </c>
      <c r="I485" s="119"/>
    </row>
    <row r="486" spans="1:9" s="59" customFormat="1" ht="24">
      <c r="A486" s="212">
        <v>465</v>
      </c>
      <c r="B486" s="217" t="s">
        <v>529</v>
      </c>
      <c r="C486" s="217">
        <v>42194</v>
      </c>
      <c r="D486" s="215" t="s">
        <v>154</v>
      </c>
      <c r="E486" s="233">
        <v>1345</v>
      </c>
      <c r="F486" s="233">
        <v>0</v>
      </c>
      <c r="G486" s="233">
        <f t="shared" si="10"/>
        <v>1345</v>
      </c>
      <c r="H486" s="241" t="s">
        <v>115</v>
      </c>
      <c r="I486" s="119"/>
    </row>
    <row r="487" spans="1:9" s="59" customFormat="1" ht="24">
      <c r="A487" s="212">
        <v>466</v>
      </c>
      <c r="B487" s="217" t="s">
        <v>551</v>
      </c>
      <c r="C487" s="217" t="s">
        <v>944</v>
      </c>
      <c r="D487" s="215" t="s">
        <v>154</v>
      </c>
      <c r="E487" s="233">
        <v>1345</v>
      </c>
      <c r="F487" s="233">
        <v>0</v>
      </c>
      <c r="G487" s="233">
        <f t="shared" si="10"/>
        <v>1345</v>
      </c>
      <c r="H487" s="241" t="s">
        <v>115</v>
      </c>
      <c r="I487" s="119"/>
    </row>
    <row r="488" spans="1:9" s="59" customFormat="1" ht="24">
      <c r="A488" s="212">
        <v>467</v>
      </c>
      <c r="B488" s="217" t="s">
        <v>550</v>
      </c>
      <c r="C488" s="217" t="s">
        <v>944</v>
      </c>
      <c r="D488" s="215" t="s">
        <v>154</v>
      </c>
      <c r="E488" s="233">
        <v>1345</v>
      </c>
      <c r="F488" s="233">
        <v>0</v>
      </c>
      <c r="G488" s="233">
        <f t="shared" si="10"/>
        <v>1345</v>
      </c>
      <c r="H488" s="241" t="s">
        <v>115</v>
      </c>
      <c r="I488" s="119"/>
    </row>
    <row r="489" spans="1:9" s="59" customFormat="1" ht="24">
      <c r="A489" s="212">
        <v>468</v>
      </c>
      <c r="B489" s="217" t="s">
        <v>550</v>
      </c>
      <c r="C489" s="217" t="s">
        <v>944</v>
      </c>
      <c r="D489" s="215" t="s">
        <v>154</v>
      </c>
      <c r="E489" s="233">
        <v>875</v>
      </c>
      <c r="F489" s="233">
        <v>0</v>
      </c>
      <c r="G489" s="233">
        <f t="shared" si="10"/>
        <v>875</v>
      </c>
      <c r="H489" s="241" t="s">
        <v>115</v>
      </c>
      <c r="I489" s="119"/>
    </row>
    <row r="490" spans="1:9" s="59" customFormat="1" ht="24">
      <c r="A490" s="212">
        <v>469</v>
      </c>
      <c r="B490" s="217" t="s">
        <v>529</v>
      </c>
      <c r="C490" s="217" t="s">
        <v>944</v>
      </c>
      <c r="D490" s="215" t="s">
        <v>154</v>
      </c>
      <c r="E490" s="233">
        <v>875</v>
      </c>
      <c r="F490" s="233">
        <v>0</v>
      </c>
      <c r="G490" s="233">
        <f t="shared" si="10"/>
        <v>875</v>
      </c>
      <c r="H490" s="241" t="s">
        <v>115</v>
      </c>
      <c r="I490" s="119"/>
    </row>
    <row r="491" spans="1:9" s="59" customFormat="1" ht="24">
      <c r="A491" s="212">
        <v>470</v>
      </c>
      <c r="B491" s="217" t="s">
        <v>551</v>
      </c>
      <c r="C491" s="217" t="s">
        <v>944</v>
      </c>
      <c r="D491" s="215" t="s">
        <v>154</v>
      </c>
      <c r="E491" s="233">
        <v>875</v>
      </c>
      <c r="F491" s="233">
        <v>0</v>
      </c>
      <c r="G491" s="233">
        <f t="shared" si="10"/>
        <v>875</v>
      </c>
      <c r="H491" s="241" t="s">
        <v>115</v>
      </c>
      <c r="I491" s="119"/>
    </row>
    <row r="492" spans="1:9" s="59" customFormat="1" ht="24">
      <c r="A492" s="212">
        <v>471</v>
      </c>
      <c r="B492" s="217" t="s">
        <v>553</v>
      </c>
      <c r="C492" s="217" t="s">
        <v>944</v>
      </c>
      <c r="D492" s="215" t="s">
        <v>154</v>
      </c>
      <c r="E492" s="233">
        <v>875</v>
      </c>
      <c r="F492" s="233">
        <v>0</v>
      </c>
      <c r="G492" s="233">
        <f t="shared" si="10"/>
        <v>875</v>
      </c>
      <c r="H492" s="241" t="s">
        <v>115</v>
      </c>
      <c r="I492" s="119"/>
    </row>
    <row r="493" spans="1:9" s="59" customFormat="1" ht="24">
      <c r="A493" s="212">
        <v>472</v>
      </c>
      <c r="B493" s="242" t="s">
        <v>554</v>
      </c>
      <c r="C493" s="217" t="s">
        <v>944</v>
      </c>
      <c r="D493" s="215" t="s">
        <v>154</v>
      </c>
      <c r="E493" s="233">
        <v>1750</v>
      </c>
      <c r="F493" s="233">
        <v>0</v>
      </c>
      <c r="G493" s="233">
        <f t="shared" si="10"/>
        <v>1750</v>
      </c>
      <c r="H493" s="241" t="s">
        <v>115</v>
      </c>
      <c r="I493" s="119"/>
    </row>
    <row r="494" spans="1:9" s="59" customFormat="1" ht="24">
      <c r="A494" s="212">
        <v>473</v>
      </c>
      <c r="B494" s="217" t="s">
        <v>555</v>
      </c>
      <c r="C494" s="217">
        <v>42221</v>
      </c>
      <c r="D494" s="215" t="s">
        <v>154</v>
      </c>
      <c r="E494" s="233">
        <v>1750</v>
      </c>
      <c r="F494" s="233">
        <v>0</v>
      </c>
      <c r="G494" s="233">
        <f t="shared" si="10"/>
        <v>1750</v>
      </c>
      <c r="H494" s="241" t="s">
        <v>115</v>
      </c>
      <c r="I494" s="119"/>
    </row>
    <row r="495" spans="1:9" s="59" customFormat="1" ht="24">
      <c r="A495" s="212">
        <v>474</v>
      </c>
      <c r="B495" s="217" t="s">
        <v>556</v>
      </c>
      <c r="C495" s="217">
        <v>40886</v>
      </c>
      <c r="D495" s="215" t="s">
        <v>41</v>
      </c>
      <c r="E495" s="233">
        <v>50000</v>
      </c>
      <c r="F495" s="233">
        <v>0</v>
      </c>
      <c r="G495" s="233">
        <f t="shared" si="10"/>
        <v>50000</v>
      </c>
      <c r="H495" s="241" t="s">
        <v>115</v>
      </c>
      <c r="I495" s="119"/>
    </row>
    <row r="496" spans="1:9" s="59" customFormat="1" ht="24">
      <c r="A496" s="212">
        <v>475</v>
      </c>
      <c r="B496" s="217" t="s">
        <v>557</v>
      </c>
      <c r="C496" s="217">
        <v>42542</v>
      </c>
      <c r="D496" s="215" t="s">
        <v>41</v>
      </c>
      <c r="E496" s="233">
        <v>200</v>
      </c>
      <c r="F496" s="233">
        <v>0</v>
      </c>
      <c r="G496" s="233">
        <f t="shared" si="10"/>
        <v>200</v>
      </c>
      <c r="H496" s="241" t="s">
        <v>115</v>
      </c>
      <c r="I496" s="119"/>
    </row>
    <row r="497" spans="1:9" s="59" customFormat="1" ht="24">
      <c r="A497" s="212">
        <v>476</v>
      </c>
      <c r="B497" s="217" t="s">
        <v>558</v>
      </c>
      <c r="C497" s="217">
        <v>42437</v>
      </c>
      <c r="D497" s="215" t="s">
        <v>154</v>
      </c>
      <c r="E497" s="233">
        <v>62048</v>
      </c>
      <c r="F497" s="233">
        <v>0</v>
      </c>
      <c r="G497" s="233">
        <f t="shared" si="10"/>
        <v>62048</v>
      </c>
      <c r="H497" s="241" t="s">
        <v>115</v>
      </c>
      <c r="I497" s="119"/>
    </row>
    <row r="498" spans="1:9" s="59" customFormat="1" ht="24">
      <c r="A498" s="212">
        <v>477</v>
      </c>
      <c r="B498" s="217" t="s">
        <v>559</v>
      </c>
      <c r="C498" s="217" t="s">
        <v>945</v>
      </c>
      <c r="D498" s="215" t="s">
        <v>154</v>
      </c>
      <c r="E498" s="233">
        <v>9298</v>
      </c>
      <c r="F498" s="233">
        <v>0</v>
      </c>
      <c r="G498" s="233">
        <f t="shared" si="10"/>
        <v>9298</v>
      </c>
      <c r="H498" s="241" t="s">
        <v>115</v>
      </c>
      <c r="I498" s="119"/>
    </row>
    <row r="499" spans="1:9" s="59" customFormat="1" ht="24">
      <c r="A499" s="212">
        <v>478</v>
      </c>
      <c r="B499" s="217" t="s">
        <v>560</v>
      </c>
      <c r="C499" s="217">
        <v>42898</v>
      </c>
      <c r="D499" s="215" t="s">
        <v>154</v>
      </c>
      <c r="E499" s="233">
        <v>72600</v>
      </c>
      <c r="F499" s="233">
        <v>0</v>
      </c>
      <c r="G499" s="233">
        <f t="shared" si="10"/>
        <v>72600</v>
      </c>
      <c r="H499" s="241" t="s">
        <v>115</v>
      </c>
      <c r="I499" s="119"/>
    </row>
    <row r="500" spans="1:9" s="59" customFormat="1" ht="24">
      <c r="A500" s="212">
        <v>479</v>
      </c>
      <c r="B500" s="217" t="s">
        <v>561</v>
      </c>
      <c r="C500" s="217" t="s">
        <v>946</v>
      </c>
      <c r="D500" s="215" t="s">
        <v>154</v>
      </c>
      <c r="E500" s="233">
        <v>4200</v>
      </c>
      <c r="F500" s="233">
        <v>0</v>
      </c>
      <c r="G500" s="233">
        <f t="shared" si="10"/>
        <v>4200</v>
      </c>
      <c r="H500" s="241" t="s">
        <v>115</v>
      </c>
      <c r="I500" s="119"/>
    </row>
    <row r="501" spans="1:9" s="59" customFormat="1" ht="24">
      <c r="A501" s="212">
        <v>480</v>
      </c>
      <c r="B501" s="217" t="s">
        <v>562</v>
      </c>
      <c r="C501" s="217">
        <v>42872</v>
      </c>
      <c r="D501" s="215" t="s">
        <v>41</v>
      </c>
      <c r="E501" s="233">
        <v>5170</v>
      </c>
      <c r="F501" s="233">
        <v>0</v>
      </c>
      <c r="G501" s="233">
        <f t="shared" si="10"/>
        <v>5170</v>
      </c>
      <c r="H501" s="241" t="s">
        <v>115</v>
      </c>
      <c r="I501" s="119"/>
    </row>
    <row r="502" spans="1:9" s="59" customFormat="1" ht="24">
      <c r="A502" s="212">
        <v>481</v>
      </c>
      <c r="B502" s="242" t="s">
        <v>563</v>
      </c>
      <c r="C502" s="217">
        <v>43049</v>
      </c>
      <c r="D502" s="215" t="s">
        <v>41</v>
      </c>
      <c r="E502" s="233">
        <v>304142</v>
      </c>
      <c r="F502" s="233">
        <v>0</v>
      </c>
      <c r="G502" s="233">
        <f aca="true" t="shared" si="11" ref="G502:G522">E502-F502</f>
        <v>304142</v>
      </c>
      <c r="H502" s="241" t="s">
        <v>115</v>
      </c>
      <c r="I502" s="119"/>
    </row>
    <row r="503" spans="1:9" s="59" customFormat="1" ht="24">
      <c r="A503" s="212">
        <v>482</v>
      </c>
      <c r="B503" s="217" t="s">
        <v>564</v>
      </c>
      <c r="C503" s="217">
        <v>43063</v>
      </c>
      <c r="D503" s="215" t="s">
        <v>41</v>
      </c>
      <c r="E503" s="233">
        <v>3000</v>
      </c>
      <c r="F503" s="233">
        <v>0</v>
      </c>
      <c r="G503" s="233">
        <f t="shared" si="11"/>
        <v>3000</v>
      </c>
      <c r="H503" s="241" t="s">
        <v>115</v>
      </c>
      <c r="I503" s="119"/>
    </row>
    <row r="504" spans="1:9" s="59" customFormat="1" ht="24">
      <c r="A504" s="212">
        <v>483</v>
      </c>
      <c r="B504" s="217" t="s">
        <v>565</v>
      </c>
      <c r="C504" s="217">
        <v>43063</v>
      </c>
      <c r="D504" s="215" t="s">
        <v>41</v>
      </c>
      <c r="E504" s="233">
        <v>2500</v>
      </c>
      <c r="F504" s="233">
        <v>0</v>
      </c>
      <c r="G504" s="233">
        <f t="shared" si="11"/>
        <v>2500</v>
      </c>
      <c r="H504" s="241" t="s">
        <v>115</v>
      </c>
      <c r="I504" s="119"/>
    </row>
    <row r="505" spans="1:9" s="59" customFormat="1" ht="24">
      <c r="A505" s="212">
        <v>484</v>
      </c>
      <c r="B505" s="242" t="s">
        <v>379</v>
      </c>
      <c r="C505" s="217">
        <v>43110</v>
      </c>
      <c r="D505" s="215" t="s">
        <v>41</v>
      </c>
      <c r="E505" s="233">
        <v>6000</v>
      </c>
      <c r="F505" s="233">
        <v>0</v>
      </c>
      <c r="G505" s="233">
        <f t="shared" si="11"/>
        <v>6000</v>
      </c>
      <c r="H505" s="241" t="s">
        <v>115</v>
      </c>
      <c r="I505" s="119"/>
    </row>
    <row r="506" spans="1:9" s="59" customFormat="1" ht="24">
      <c r="A506" s="212">
        <v>485</v>
      </c>
      <c r="B506" s="217" t="s">
        <v>841</v>
      </c>
      <c r="C506" s="217">
        <v>43173</v>
      </c>
      <c r="D506" s="215" t="s">
        <v>41</v>
      </c>
      <c r="E506" s="233">
        <v>12670</v>
      </c>
      <c r="F506" s="233">
        <v>0</v>
      </c>
      <c r="G506" s="233">
        <f t="shared" si="11"/>
        <v>12670</v>
      </c>
      <c r="H506" s="241" t="s">
        <v>115</v>
      </c>
      <c r="I506" s="119"/>
    </row>
    <row r="507" spans="1:9" s="59" customFormat="1" ht="24">
      <c r="A507" s="212">
        <v>486</v>
      </c>
      <c r="B507" s="217" t="s">
        <v>842</v>
      </c>
      <c r="C507" s="217">
        <v>43224</v>
      </c>
      <c r="D507" s="215" t="s">
        <v>41</v>
      </c>
      <c r="E507" s="233">
        <v>11975</v>
      </c>
      <c r="F507" s="233">
        <v>0</v>
      </c>
      <c r="G507" s="233">
        <f t="shared" si="11"/>
        <v>11975</v>
      </c>
      <c r="H507" s="241" t="s">
        <v>115</v>
      </c>
      <c r="I507" s="119"/>
    </row>
    <row r="508" spans="1:9" s="59" customFormat="1" ht="24">
      <c r="A508" s="212">
        <v>487</v>
      </c>
      <c r="B508" s="217" t="s">
        <v>843</v>
      </c>
      <c r="C508" s="217">
        <v>43265</v>
      </c>
      <c r="D508" s="215" t="s">
        <v>41</v>
      </c>
      <c r="E508" s="233">
        <v>20000</v>
      </c>
      <c r="F508" s="233">
        <v>0</v>
      </c>
      <c r="G508" s="233">
        <f t="shared" si="11"/>
        <v>20000</v>
      </c>
      <c r="H508" s="241" t="s">
        <v>115</v>
      </c>
      <c r="I508" s="119"/>
    </row>
    <row r="509" spans="1:9" s="59" customFormat="1" ht="24">
      <c r="A509" s="212">
        <v>488</v>
      </c>
      <c r="B509" s="242" t="s">
        <v>844</v>
      </c>
      <c r="C509" s="217">
        <v>43314</v>
      </c>
      <c r="D509" s="215" t="s">
        <v>41</v>
      </c>
      <c r="E509" s="233">
        <v>200</v>
      </c>
      <c r="F509" s="233">
        <v>0</v>
      </c>
      <c r="G509" s="233">
        <f t="shared" si="11"/>
        <v>200</v>
      </c>
      <c r="H509" s="241" t="s">
        <v>115</v>
      </c>
      <c r="I509" s="119"/>
    </row>
    <row r="510" spans="1:9" s="59" customFormat="1" ht="24">
      <c r="A510" s="212">
        <v>489</v>
      </c>
      <c r="B510" s="217" t="s">
        <v>845</v>
      </c>
      <c r="C510" s="217">
        <v>41962</v>
      </c>
      <c r="D510" s="215" t="s">
        <v>154</v>
      </c>
      <c r="E510" s="233">
        <v>48000</v>
      </c>
      <c r="F510" s="233">
        <v>0</v>
      </c>
      <c r="G510" s="233">
        <f t="shared" si="11"/>
        <v>48000</v>
      </c>
      <c r="H510" s="241" t="s">
        <v>115</v>
      </c>
      <c r="I510" s="119"/>
    </row>
    <row r="511" spans="1:9" s="59" customFormat="1" ht="24">
      <c r="A511" s="212">
        <v>490</v>
      </c>
      <c r="B511" s="217" t="s">
        <v>842</v>
      </c>
      <c r="C511" s="217">
        <v>42958</v>
      </c>
      <c r="D511" s="215" t="s">
        <v>154</v>
      </c>
      <c r="E511" s="233">
        <v>70199</v>
      </c>
      <c r="F511" s="233">
        <v>0</v>
      </c>
      <c r="G511" s="233">
        <f t="shared" si="11"/>
        <v>70199</v>
      </c>
      <c r="H511" s="241" t="s">
        <v>115</v>
      </c>
      <c r="I511" s="119"/>
    </row>
    <row r="512" spans="1:9" s="59" customFormat="1" ht="24">
      <c r="A512" s="212">
        <v>491</v>
      </c>
      <c r="B512" s="217" t="s">
        <v>846</v>
      </c>
      <c r="C512" s="217">
        <v>43087</v>
      </c>
      <c r="D512" s="215" t="s">
        <v>154</v>
      </c>
      <c r="E512" s="233">
        <v>19623</v>
      </c>
      <c r="F512" s="233">
        <v>0</v>
      </c>
      <c r="G512" s="233">
        <f t="shared" si="11"/>
        <v>19623</v>
      </c>
      <c r="H512" s="241" t="s">
        <v>115</v>
      </c>
      <c r="I512" s="119"/>
    </row>
    <row r="513" spans="1:9" s="59" customFormat="1" ht="24">
      <c r="A513" s="212">
        <v>492</v>
      </c>
      <c r="B513" s="217" t="s">
        <v>847</v>
      </c>
      <c r="C513" s="217">
        <v>43224</v>
      </c>
      <c r="D513" s="215" t="s">
        <v>154</v>
      </c>
      <c r="E513" s="233">
        <v>105000</v>
      </c>
      <c r="F513" s="233">
        <v>0</v>
      </c>
      <c r="G513" s="233">
        <f t="shared" si="11"/>
        <v>105000</v>
      </c>
      <c r="H513" s="241" t="s">
        <v>115</v>
      </c>
      <c r="I513" s="119"/>
    </row>
    <row r="514" spans="1:9" s="59" customFormat="1" ht="36">
      <c r="A514" s="212">
        <v>493</v>
      </c>
      <c r="B514" s="217" t="s">
        <v>848</v>
      </c>
      <c r="C514" s="217" t="s">
        <v>947</v>
      </c>
      <c r="D514" s="215" t="s">
        <v>154</v>
      </c>
      <c r="E514" s="233">
        <v>217560</v>
      </c>
      <c r="F514" s="233">
        <v>0</v>
      </c>
      <c r="G514" s="233">
        <f t="shared" si="11"/>
        <v>217560</v>
      </c>
      <c r="H514" s="241" t="s">
        <v>115</v>
      </c>
      <c r="I514" s="119"/>
    </row>
    <row r="515" spans="1:9" s="59" customFormat="1" ht="24">
      <c r="A515" s="212">
        <v>494</v>
      </c>
      <c r="B515" s="217" t="s">
        <v>849</v>
      </c>
      <c r="C515" s="217" t="s">
        <v>948</v>
      </c>
      <c r="D515" s="215" t="s">
        <v>154</v>
      </c>
      <c r="E515" s="233">
        <v>4559783</v>
      </c>
      <c r="F515" s="233">
        <v>0</v>
      </c>
      <c r="G515" s="233">
        <f t="shared" si="11"/>
        <v>4559783</v>
      </c>
      <c r="H515" s="241" t="s">
        <v>115</v>
      </c>
      <c r="I515" s="119"/>
    </row>
    <row r="516" spans="1:9" s="59" customFormat="1" ht="24">
      <c r="A516" s="212">
        <v>495</v>
      </c>
      <c r="B516" s="217" t="s">
        <v>850</v>
      </c>
      <c r="C516" s="217" t="s">
        <v>949</v>
      </c>
      <c r="D516" s="215" t="s">
        <v>154</v>
      </c>
      <c r="E516" s="233">
        <v>339280</v>
      </c>
      <c r="F516" s="233">
        <v>0</v>
      </c>
      <c r="G516" s="233">
        <f t="shared" si="11"/>
        <v>339280</v>
      </c>
      <c r="H516" s="241" t="s">
        <v>115</v>
      </c>
      <c r="I516" s="119"/>
    </row>
    <row r="517" spans="1:9" s="59" customFormat="1" ht="24">
      <c r="A517" s="212">
        <v>496</v>
      </c>
      <c r="B517" s="217" t="s">
        <v>850</v>
      </c>
      <c r="C517" s="217" t="s">
        <v>949</v>
      </c>
      <c r="D517" s="215" t="s">
        <v>41</v>
      </c>
      <c r="E517" s="233">
        <v>16364</v>
      </c>
      <c r="F517" s="233">
        <v>0</v>
      </c>
      <c r="G517" s="233">
        <f t="shared" si="11"/>
        <v>16364</v>
      </c>
      <c r="H517" s="241" t="s">
        <v>115</v>
      </c>
      <c r="I517" s="119"/>
    </row>
    <row r="518" spans="1:9" s="59" customFormat="1" ht="24">
      <c r="A518" s="212">
        <v>497</v>
      </c>
      <c r="B518" s="217" t="s">
        <v>851</v>
      </c>
      <c r="C518" s="217" t="s">
        <v>950</v>
      </c>
      <c r="D518" s="215" t="s">
        <v>154</v>
      </c>
      <c r="E518" s="233">
        <v>170000</v>
      </c>
      <c r="F518" s="233">
        <v>0</v>
      </c>
      <c r="G518" s="233">
        <f t="shared" si="11"/>
        <v>170000</v>
      </c>
      <c r="H518" s="241" t="s">
        <v>115</v>
      </c>
      <c r="I518" s="119"/>
    </row>
    <row r="519" spans="1:9" s="59" customFormat="1" ht="24">
      <c r="A519" s="212">
        <v>498</v>
      </c>
      <c r="B519" s="217" t="s">
        <v>852</v>
      </c>
      <c r="C519" s="217" t="s">
        <v>951</v>
      </c>
      <c r="D519" s="215" t="s">
        <v>154</v>
      </c>
      <c r="E519" s="233">
        <v>73900</v>
      </c>
      <c r="F519" s="233">
        <v>0</v>
      </c>
      <c r="G519" s="233">
        <f t="shared" si="11"/>
        <v>73900</v>
      </c>
      <c r="H519" s="241" t="s">
        <v>115</v>
      </c>
      <c r="I519" s="119"/>
    </row>
    <row r="520" spans="1:9" s="59" customFormat="1" ht="24">
      <c r="A520" s="212">
        <v>499</v>
      </c>
      <c r="B520" s="217" t="s">
        <v>852</v>
      </c>
      <c r="C520" s="217" t="s">
        <v>952</v>
      </c>
      <c r="D520" s="215" t="s">
        <v>41</v>
      </c>
      <c r="E520" s="233">
        <v>3695</v>
      </c>
      <c r="F520" s="233">
        <v>0</v>
      </c>
      <c r="G520" s="233">
        <f t="shared" si="11"/>
        <v>3695</v>
      </c>
      <c r="H520" s="241" t="s">
        <v>115</v>
      </c>
      <c r="I520" s="119"/>
    </row>
    <row r="521" spans="1:9" s="59" customFormat="1" ht="24">
      <c r="A521" s="212">
        <v>500</v>
      </c>
      <c r="B521" s="217" t="s">
        <v>853</v>
      </c>
      <c r="C521" s="217" t="s">
        <v>953</v>
      </c>
      <c r="D521" s="215" t="s">
        <v>154</v>
      </c>
      <c r="E521" s="233">
        <v>42000</v>
      </c>
      <c r="F521" s="233">
        <v>0</v>
      </c>
      <c r="G521" s="233">
        <f t="shared" si="11"/>
        <v>42000</v>
      </c>
      <c r="H521" s="241" t="s">
        <v>115</v>
      </c>
      <c r="I521" s="119"/>
    </row>
    <row r="522" spans="1:9" s="59" customFormat="1" ht="24">
      <c r="A522" s="212">
        <v>501</v>
      </c>
      <c r="B522" s="242" t="s">
        <v>854</v>
      </c>
      <c r="C522" s="217" t="s">
        <v>954</v>
      </c>
      <c r="D522" s="215" t="s">
        <v>41</v>
      </c>
      <c r="E522" s="233">
        <v>900</v>
      </c>
      <c r="F522" s="233">
        <v>0</v>
      </c>
      <c r="G522" s="233">
        <f t="shared" si="11"/>
        <v>900</v>
      </c>
      <c r="H522" s="241" t="s">
        <v>115</v>
      </c>
      <c r="I522" s="119"/>
    </row>
    <row r="523" spans="1:9" s="59" customFormat="1" ht="15.75">
      <c r="A523" s="236" t="s">
        <v>80</v>
      </c>
      <c r="B523" s="237" t="s">
        <v>164</v>
      </c>
      <c r="C523" s="238">
        <f>COUNTA(C524:C618)</f>
        <v>95</v>
      </c>
      <c r="D523" s="238">
        <f>COUNTA(D524:D618)</f>
        <v>95</v>
      </c>
      <c r="E523" s="239">
        <f>SUM(E524:E618)</f>
        <v>18801608</v>
      </c>
      <c r="F523" s="239">
        <f>SUM(F524:F618)</f>
        <v>0</v>
      </c>
      <c r="G523" s="239">
        <f>SUM(G524:G618)</f>
        <v>18801608</v>
      </c>
      <c r="H523" s="240">
        <f>COUNTA(H524:H618)</f>
        <v>95</v>
      </c>
      <c r="I523" s="119"/>
    </row>
    <row r="524" spans="1:9" s="59" customFormat="1" ht="24">
      <c r="A524" s="212">
        <v>494</v>
      </c>
      <c r="B524" s="123" t="s">
        <v>255</v>
      </c>
      <c r="C524" s="159" t="s">
        <v>991</v>
      </c>
      <c r="D524" s="215" t="s">
        <v>154</v>
      </c>
      <c r="E524" s="247">
        <v>11025</v>
      </c>
      <c r="F524" s="248">
        <v>0</v>
      </c>
      <c r="G524" s="248">
        <f>E524-F524</f>
        <v>11025</v>
      </c>
      <c r="H524" s="215" t="s">
        <v>115</v>
      </c>
      <c r="I524" s="119">
        <v>11025</v>
      </c>
    </row>
    <row r="525" spans="1:9" s="59" customFormat="1" ht="17.25" customHeight="1">
      <c r="A525" s="212">
        <v>495</v>
      </c>
      <c r="B525" s="123" t="s">
        <v>259</v>
      </c>
      <c r="C525" s="159" t="s">
        <v>992</v>
      </c>
      <c r="D525" s="215" t="s">
        <v>41</v>
      </c>
      <c r="E525" s="247">
        <v>9850</v>
      </c>
      <c r="F525" s="248">
        <v>0</v>
      </c>
      <c r="G525" s="248">
        <f aca="true" t="shared" si="12" ref="G525:G588">E525-F525</f>
        <v>9850</v>
      </c>
      <c r="H525" s="215" t="s">
        <v>115</v>
      </c>
      <c r="I525" s="119">
        <v>9850</v>
      </c>
    </row>
    <row r="526" spans="1:9" s="59" customFormat="1" ht="24">
      <c r="A526" s="212">
        <v>496</v>
      </c>
      <c r="B526" s="123" t="s">
        <v>256</v>
      </c>
      <c r="C526" s="159" t="s">
        <v>993</v>
      </c>
      <c r="D526" s="215" t="s">
        <v>41</v>
      </c>
      <c r="E526" s="247">
        <v>14700</v>
      </c>
      <c r="F526" s="248">
        <v>0</v>
      </c>
      <c r="G526" s="248">
        <f t="shared" si="12"/>
        <v>14700</v>
      </c>
      <c r="H526" s="215" t="s">
        <v>115</v>
      </c>
      <c r="I526" s="119">
        <v>14700</v>
      </c>
    </row>
    <row r="527" spans="1:9" s="59" customFormat="1" ht="24">
      <c r="A527" s="212">
        <v>497</v>
      </c>
      <c r="B527" s="123" t="s">
        <v>955</v>
      </c>
      <c r="C527" s="249" t="s">
        <v>994</v>
      </c>
      <c r="D527" s="215" t="s">
        <v>41</v>
      </c>
      <c r="E527" s="247">
        <v>11500</v>
      </c>
      <c r="F527" s="248">
        <v>0</v>
      </c>
      <c r="G527" s="248">
        <f t="shared" si="12"/>
        <v>11500</v>
      </c>
      <c r="H527" s="215" t="s">
        <v>115</v>
      </c>
      <c r="I527" s="119">
        <v>11500</v>
      </c>
    </row>
    <row r="528" spans="1:9" s="59" customFormat="1" ht="24">
      <c r="A528" s="212">
        <v>498</v>
      </c>
      <c r="B528" s="123" t="s">
        <v>257</v>
      </c>
      <c r="C528" s="249" t="s">
        <v>995</v>
      </c>
      <c r="D528" s="215" t="s">
        <v>41</v>
      </c>
      <c r="E528" s="247">
        <v>22450</v>
      </c>
      <c r="F528" s="248">
        <v>0</v>
      </c>
      <c r="G528" s="248">
        <f t="shared" si="12"/>
        <v>22450</v>
      </c>
      <c r="H528" s="215" t="s">
        <v>115</v>
      </c>
      <c r="I528" s="119">
        <v>22450</v>
      </c>
    </row>
    <row r="529" spans="1:9" s="59" customFormat="1" ht="24">
      <c r="A529" s="212">
        <v>499</v>
      </c>
      <c r="B529" s="123" t="s">
        <v>956</v>
      </c>
      <c r="C529" s="249" t="s">
        <v>996</v>
      </c>
      <c r="D529" s="215" t="s">
        <v>154</v>
      </c>
      <c r="E529" s="247">
        <v>15230</v>
      </c>
      <c r="F529" s="248">
        <v>0</v>
      </c>
      <c r="G529" s="248">
        <f t="shared" si="12"/>
        <v>15230</v>
      </c>
      <c r="H529" s="215" t="s">
        <v>115</v>
      </c>
      <c r="I529" s="119">
        <v>15230</v>
      </c>
    </row>
    <row r="530" spans="1:9" s="59" customFormat="1" ht="24">
      <c r="A530" s="212">
        <v>500</v>
      </c>
      <c r="B530" s="123" t="s">
        <v>957</v>
      </c>
      <c r="C530" s="249" t="s">
        <v>997</v>
      </c>
      <c r="D530" s="215" t="s">
        <v>41</v>
      </c>
      <c r="E530" s="247">
        <v>29400</v>
      </c>
      <c r="F530" s="248">
        <v>0</v>
      </c>
      <c r="G530" s="248">
        <f t="shared" si="12"/>
        <v>29400</v>
      </c>
      <c r="H530" s="215" t="s">
        <v>115</v>
      </c>
      <c r="I530" s="119">
        <v>29400</v>
      </c>
    </row>
    <row r="531" spans="1:9" s="59" customFormat="1" ht="24">
      <c r="A531" s="212">
        <v>501</v>
      </c>
      <c r="B531" s="123" t="s">
        <v>660</v>
      </c>
      <c r="C531" s="159" t="s">
        <v>998</v>
      </c>
      <c r="D531" s="215" t="s">
        <v>41</v>
      </c>
      <c r="E531" s="247">
        <v>10500</v>
      </c>
      <c r="F531" s="248">
        <v>0</v>
      </c>
      <c r="G531" s="248">
        <f t="shared" si="12"/>
        <v>10500</v>
      </c>
      <c r="H531" s="215" t="s">
        <v>117</v>
      </c>
      <c r="I531" s="119">
        <v>10500</v>
      </c>
    </row>
    <row r="532" spans="1:9" s="59" customFormat="1" ht="26.25" customHeight="1">
      <c r="A532" s="212">
        <v>502</v>
      </c>
      <c r="B532" s="123" t="s">
        <v>958</v>
      </c>
      <c r="C532" s="249" t="s">
        <v>999</v>
      </c>
      <c r="D532" s="215" t="s">
        <v>41</v>
      </c>
      <c r="E532" s="247">
        <v>20000</v>
      </c>
      <c r="F532" s="248">
        <v>0</v>
      </c>
      <c r="G532" s="248">
        <f t="shared" si="12"/>
        <v>20000</v>
      </c>
      <c r="H532" s="215" t="s">
        <v>115</v>
      </c>
      <c r="I532" s="119">
        <v>20000</v>
      </c>
    </row>
    <row r="533" spans="1:9" s="59" customFormat="1" ht="26.25" customHeight="1">
      <c r="A533" s="212">
        <v>503</v>
      </c>
      <c r="B533" s="123" t="s">
        <v>959</v>
      </c>
      <c r="C533" s="249" t="s">
        <v>1000</v>
      </c>
      <c r="D533" s="215" t="s">
        <v>41</v>
      </c>
      <c r="E533" s="247">
        <v>19600</v>
      </c>
      <c r="F533" s="248">
        <v>0</v>
      </c>
      <c r="G533" s="248">
        <f t="shared" si="12"/>
        <v>19600</v>
      </c>
      <c r="H533" s="215" t="s">
        <v>117</v>
      </c>
      <c r="I533" s="119">
        <v>19600</v>
      </c>
    </row>
    <row r="534" spans="1:9" s="59" customFormat="1" ht="24">
      <c r="A534" s="212">
        <v>504</v>
      </c>
      <c r="B534" s="123" t="s">
        <v>649</v>
      </c>
      <c r="C534" s="249" t="s">
        <v>1001</v>
      </c>
      <c r="D534" s="215" t="s">
        <v>154</v>
      </c>
      <c r="E534" s="247">
        <v>23925</v>
      </c>
      <c r="F534" s="248">
        <v>0</v>
      </c>
      <c r="G534" s="248">
        <f t="shared" si="12"/>
        <v>23925</v>
      </c>
      <c r="H534" s="215" t="s">
        <v>115</v>
      </c>
      <c r="I534" s="119">
        <v>23925</v>
      </c>
    </row>
    <row r="535" spans="1:9" s="59" customFormat="1" ht="24">
      <c r="A535" s="212">
        <v>505</v>
      </c>
      <c r="B535" s="123" t="s">
        <v>246</v>
      </c>
      <c r="C535" s="249" t="s">
        <v>1002</v>
      </c>
      <c r="D535" s="215" t="s">
        <v>41</v>
      </c>
      <c r="E535" s="247">
        <v>2770</v>
      </c>
      <c r="F535" s="248">
        <v>0</v>
      </c>
      <c r="G535" s="248">
        <f t="shared" si="12"/>
        <v>2770</v>
      </c>
      <c r="H535" s="215" t="s">
        <v>115</v>
      </c>
      <c r="I535" s="119">
        <v>2770</v>
      </c>
    </row>
    <row r="536" spans="1:9" s="59" customFormat="1" ht="24">
      <c r="A536" s="212">
        <v>506</v>
      </c>
      <c r="B536" s="123" t="s">
        <v>253</v>
      </c>
      <c r="C536" s="249" t="s">
        <v>1003</v>
      </c>
      <c r="D536" s="215" t="s">
        <v>154</v>
      </c>
      <c r="E536" s="247">
        <v>35200</v>
      </c>
      <c r="F536" s="248">
        <v>0</v>
      </c>
      <c r="G536" s="248">
        <f t="shared" si="12"/>
        <v>35200</v>
      </c>
      <c r="H536" s="215" t="s">
        <v>115</v>
      </c>
      <c r="I536" s="119">
        <v>35200</v>
      </c>
    </row>
    <row r="537" spans="1:9" s="59" customFormat="1" ht="24">
      <c r="A537" s="212">
        <v>507</v>
      </c>
      <c r="B537" s="123" t="s">
        <v>960</v>
      </c>
      <c r="C537" s="249" t="s">
        <v>1004</v>
      </c>
      <c r="D537" s="215" t="s">
        <v>41</v>
      </c>
      <c r="E537" s="247">
        <v>3298</v>
      </c>
      <c r="F537" s="248">
        <v>0</v>
      </c>
      <c r="G537" s="248">
        <f t="shared" si="12"/>
        <v>3298</v>
      </c>
      <c r="H537" s="215" t="s">
        <v>115</v>
      </c>
      <c r="I537" s="119">
        <v>3298</v>
      </c>
    </row>
    <row r="538" spans="1:9" s="59" customFormat="1" ht="24">
      <c r="A538" s="212">
        <v>508</v>
      </c>
      <c r="B538" s="123" t="s">
        <v>254</v>
      </c>
      <c r="C538" s="249" t="s">
        <v>1005</v>
      </c>
      <c r="D538" s="215" t="s">
        <v>41</v>
      </c>
      <c r="E538" s="247">
        <v>494</v>
      </c>
      <c r="F538" s="248">
        <v>0</v>
      </c>
      <c r="G538" s="248">
        <f t="shared" si="12"/>
        <v>494</v>
      </c>
      <c r="H538" s="215" t="s">
        <v>115</v>
      </c>
      <c r="I538" s="119">
        <v>494</v>
      </c>
    </row>
    <row r="539" spans="1:9" s="59" customFormat="1" ht="24">
      <c r="A539" s="212">
        <v>509</v>
      </c>
      <c r="B539" s="123" t="s">
        <v>961</v>
      </c>
      <c r="C539" s="249" t="s">
        <v>1006</v>
      </c>
      <c r="D539" s="215" t="s">
        <v>41</v>
      </c>
      <c r="E539" s="247">
        <v>3275</v>
      </c>
      <c r="F539" s="248">
        <v>0</v>
      </c>
      <c r="G539" s="248">
        <f t="shared" si="12"/>
        <v>3275</v>
      </c>
      <c r="H539" s="215" t="s">
        <v>115</v>
      </c>
      <c r="I539" s="119">
        <v>3275</v>
      </c>
    </row>
    <row r="540" spans="1:9" s="59" customFormat="1" ht="24">
      <c r="A540" s="212">
        <v>510</v>
      </c>
      <c r="B540" s="123" t="s">
        <v>251</v>
      </c>
      <c r="C540" s="249" t="s">
        <v>1007</v>
      </c>
      <c r="D540" s="215" t="s">
        <v>154</v>
      </c>
      <c r="E540" s="247">
        <v>2867</v>
      </c>
      <c r="F540" s="248">
        <v>0</v>
      </c>
      <c r="G540" s="248">
        <f t="shared" si="12"/>
        <v>2867</v>
      </c>
      <c r="H540" s="215" t="s">
        <v>115</v>
      </c>
      <c r="I540" s="119">
        <v>2867</v>
      </c>
    </row>
    <row r="541" spans="1:9" s="59" customFormat="1" ht="24">
      <c r="A541" s="212">
        <v>511</v>
      </c>
      <c r="B541" s="123" t="s">
        <v>648</v>
      </c>
      <c r="C541" s="249" t="s">
        <v>1008</v>
      </c>
      <c r="D541" s="215" t="s">
        <v>41</v>
      </c>
      <c r="E541" s="247">
        <v>11920</v>
      </c>
      <c r="F541" s="248">
        <v>0</v>
      </c>
      <c r="G541" s="248">
        <f t="shared" si="12"/>
        <v>11920</v>
      </c>
      <c r="H541" s="215" t="s">
        <v>115</v>
      </c>
      <c r="I541" s="119">
        <v>11920</v>
      </c>
    </row>
    <row r="542" spans="1:9" s="59" customFormat="1" ht="24">
      <c r="A542" s="212">
        <v>512</v>
      </c>
      <c r="B542" s="123" t="s">
        <v>245</v>
      </c>
      <c r="C542" s="249" t="s">
        <v>1009</v>
      </c>
      <c r="D542" s="215" t="s">
        <v>154</v>
      </c>
      <c r="E542" s="247">
        <v>43558</v>
      </c>
      <c r="F542" s="248">
        <v>0</v>
      </c>
      <c r="G542" s="248">
        <f t="shared" si="12"/>
        <v>43558</v>
      </c>
      <c r="H542" s="215" t="s">
        <v>115</v>
      </c>
      <c r="I542" s="119">
        <v>43558</v>
      </c>
    </row>
    <row r="543" spans="1:9" s="59" customFormat="1" ht="24">
      <c r="A543" s="212">
        <v>513</v>
      </c>
      <c r="B543" s="123" t="s">
        <v>962</v>
      </c>
      <c r="C543" s="249" t="s">
        <v>1010</v>
      </c>
      <c r="D543" s="215" t="s">
        <v>41</v>
      </c>
      <c r="E543" s="247">
        <v>551000</v>
      </c>
      <c r="F543" s="248">
        <v>0</v>
      </c>
      <c r="G543" s="248">
        <f t="shared" si="12"/>
        <v>551000</v>
      </c>
      <c r="H543" s="215" t="s">
        <v>115</v>
      </c>
      <c r="I543" s="119">
        <v>551000</v>
      </c>
    </row>
    <row r="544" spans="1:9" s="59" customFormat="1" ht="24">
      <c r="A544" s="212">
        <v>514</v>
      </c>
      <c r="B544" s="123" t="s">
        <v>963</v>
      </c>
      <c r="C544" s="249" t="s">
        <v>1011</v>
      </c>
      <c r="D544" s="215" t="s">
        <v>41</v>
      </c>
      <c r="E544" s="247">
        <v>26000</v>
      </c>
      <c r="F544" s="248">
        <v>0</v>
      </c>
      <c r="G544" s="248">
        <f t="shared" si="12"/>
        <v>26000</v>
      </c>
      <c r="H544" s="215" t="s">
        <v>115</v>
      </c>
      <c r="I544" s="119">
        <v>26000</v>
      </c>
    </row>
    <row r="545" spans="1:9" s="59" customFormat="1" ht="24">
      <c r="A545" s="212">
        <v>515</v>
      </c>
      <c r="B545" s="123" t="s">
        <v>251</v>
      </c>
      <c r="C545" s="249" t="s">
        <v>1012</v>
      </c>
      <c r="D545" s="215" t="s">
        <v>41</v>
      </c>
      <c r="E545" s="247">
        <v>1775</v>
      </c>
      <c r="F545" s="248">
        <v>0</v>
      </c>
      <c r="G545" s="248">
        <f t="shared" si="12"/>
        <v>1775</v>
      </c>
      <c r="H545" s="215" t="s">
        <v>115</v>
      </c>
      <c r="I545" s="119">
        <v>1775</v>
      </c>
    </row>
    <row r="546" spans="1:9" s="59" customFormat="1" ht="18.75" customHeight="1">
      <c r="A546" s="212">
        <v>516</v>
      </c>
      <c r="B546" s="123" t="s">
        <v>249</v>
      </c>
      <c r="C546" s="249" t="s">
        <v>1013</v>
      </c>
      <c r="D546" s="215" t="s">
        <v>41</v>
      </c>
      <c r="E546" s="247">
        <v>2900</v>
      </c>
      <c r="F546" s="248">
        <v>0</v>
      </c>
      <c r="G546" s="248">
        <f t="shared" si="12"/>
        <v>2900</v>
      </c>
      <c r="H546" s="215" t="s">
        <v>115</v>
      </c>
      <c r="I546" s="119">
        <v>2900</v>
      </c>
    </row>
    <row r="547" spans="1:9" s="59" customFormat="1" ht="24">
      <c r="A547" s="212">
        <v>517</v>
      </c>
      <c r="B547" s="123" t="s">
        <v>964</v>
      </c>
      <c r="C547" s="249" t="s">
        <v>1014</v>
      </c>
      <c r="D547" s="215" t="s">
        <v>154</v>
      </c>
      <c r="E547" s="247">
        <v>7000</v>
      </c>
      <c r="F547" s="248">
        <v>0</v>
      </c>
      <c r="G547" s="248">
        <f t="shared" si="12"/>
        <v>7000</v>
      </c>
      <c r="H547" s="215" t="s">
        <v>115</v>
      </c>
      <c r="I547" s="119">
        <v>7000</v>
      </c>
    </row>
    <row r="548" spans="1:9" s="59" customFormat="1" ht="24" customHeight="1">
      <c r="A548" s="212">
        <v>518</v>
      </c>
      <c r="B548" s="123" t="s">
        <v>965</v>
      </c>
      <c r="C548" s="249" t="s">
        <v>1015</v>
      </c>
      <c r="D548" s="215" t="s">
        <v>41</v>
      </c>
      <c r="E548" s="247">
        <v>401</v>
      </c>
      <c r="F548" s="248">
        <v>0</v>
      </c>
      <c r="G548" s="248">
        <f t="shared" si="12"/>
        <v>401</v>
      </c>
      <c r="H548" s="215" t="s">
        <v>115</v>
      </c>
      <c r="I548" s="119">
        <v>401</v>
      </c>
    </row>
    <row r="549" spans="1:9" s="59" customFormat="1" ht="24">
      <c r="A549" s="212">
        <v>519</v>
      </c>
      <c r="B549" s="123" t="s">
        <v>247</v>
      </c>
      <c r="C549" s="249" t="s">
        <v>1016</v>
      </c>
      <c r="D549" s="215" t="s">
        <v>41</v>
      </c>
      <c r="E549" s="247">
        <v>1833</v>
      </c>
      <c r="F549" s="248">
        <v>0</v>
      </c>
      <c r="G549" s="248">
        <f t="shared" si="12"/>
        <v>1833</v>
      </c>
      <c r="H549" s="215" t="s">
        <v>115</v>
      </c>
      <c r="I549" s="119">
        <v>1833</v>
      </c>
    </row>
    <row r="550" spans="1:9" s="59" customFormat="1" ht="24">
      <c r="A550" s="212">
        <v>520</v>
      </c>
      <c r="B550" s="123" t="s">
        <v>247</v>
      </c>
      <c r="C550" s="249" t="s">
        <v>1017</v>
      </c>
      <c r="D550" s="215" t="s">
        <v>41</v>
      </c>
      <c r="E550" s="247">
        <v>1075</v>
      </c>
      <c r="F550" s="248">
        <v>0</v>
      </c>
      <c r="G550" s="248">
        <f t="shared" si="12"/>
        <v>1075</v>
      </c>
      <c r="H550" s="215" t="s">
        <v>115</v>
      </c>
      <c r="I550" s="119">
        <v>1075</v>
      </c>
    </row>
    <row r="551" spans="1:9" s="59" customFormat="1" ht="24">
      <c r="A551" s="212">
        <v>521</v>
      </c>
      <c r="B551" s="123" t="s">
        <v>966</v>
      </c>
      <c r="C551" s="249" t="s">
        <v>1018</v>
      </c>
      <c r="D551" s="215" t="s">
        <v>41</v>
      </c>
      <c r="E551" s="247">
        <v>26789</v>
      </c>
      <c r="F551" s="248">
        <v>0</v>
      </c>
      <c r="G551" s="248">
        <f t="shared" si="12"/>
        <v>26789</v>
      </c>
      <c r="H551" s="215" t="s">
        <v>115</v>
      </c>
      <c r="I551" s="119">
        <v>26789</v>
      </c>
    </row>
    <row r="552" spans="1:9" s="59" customFormat="1" ht="24">
      <c r="A552" s="212">
        <v>522</v>
      </c>
      <c r="B552" s="123" t="s">
        <v>990</v>
      </c>
      <c r="C552" s="249" t="s">
        <v>1019</v>
      </c>
      <c r="D552" s="215" t="s">
        <v>41</v>
      </c>
      <c r="E552" s="247">
        <v>10200</v>
      </c>
      <c r="F552" s="248">
        <v>0</v>
      </c>
      <c r="G552" s="248">
        <f t="shared" si="12"/>
        <v>10200</v>
      </c>
      <c r="H552" s="215" t="s">
        <v>115</v>
      </c>
      <c r="I552" s="119">
        <v>10200</v>
      </c>
    </row>
    <row r="553" spans="1:9" s="59" customFormat="1" ht="24">
      <c r="A553" s="212">
        <v>523</v>
      </c>
      <c r="B553" s="123" t="s">
        <v>967</v>
      </c>
      <c r="C553" s="249" t="s">
        <v>1020</v>
      </c>
      <c r="D553" s="215" t="s">
        <v>154</v>
      </c>
      <c r="E553" s="247">
        <v>23929</v>
      </c>
      <c r="F553" s="248">
        <v>0</v>
      </c>
      <c r="G553" s="248">
        <f t="shared" si="12"/>
        <v>23929</v>
      </c>
      <c r="H553" s="215" t="s">
        <v>115</v>
      </c>
      <c r="I553" s="119">
        <v>23929</v>
      </c>
    </row>
    <row r="554" spans="1:9" s="59" customFormat="1" ht="24">
      <c r="A554" s="212">
        <v>524</v>
      </c>
      <c r="B554" s="123" t="s">
        <v>966</v>
      </c>
      <c r="C554" s="249" t="s">
        <v>1021</v>
      </c>
      <c r="D554" s="215" t="s">
        <v>154</v>
      </c>
      <c r="E554" s="247">
        <v>15976</v>
      </c>
      <c r="F554" s="248">
        <v>0</v>
      </c>
      <c r="G554" s="248">
        <f t="shared" si="12"/>
        <v>15976</v>
      </c>
      <c r="H554" s="215" t="s">
        <v>115</v>
      </c>
      <c r="I554" s="119">
        <v>15976</v>
      </c>
    </row>
    <row r="555" spans="1:9" s="59" customFormat="1" ht="24">
      <c r="A555" s="212">
        <v>525</v>
      </c>
      <c r="B555" s="123" t="s">
        <v>968</v>
      </c>
      <c r="C555" s="249" t="s">
        <v>1022</v>
      </c>
      <c r="D555" s="215" t="s">
        <v>154</v>
      </c>
      <c r="E555" s="247">
        <v>36545</v>
      </c>
      <c r="F555" s="248">
        <v>0</v>
      </c>
      <c r="G555" s="248">
        <f t="shared" si="12"/>
        <v>36545</v>
      </c>
      <c r="H555" s="215" t="s">
        <v>115</v>
      </c>
      <c r="I555" s="119">
        <v>36545</v>
      </c>
    </row>
    <row r="556" spans="1:9" s="59" customFormat="1" ht="22.5" customHeight="1">
      <c r="A556" s="212">
        <v>526</v>
      </c>
      <c r="B556" s="123" t="s">
        <v>969</v>
      </c>
      <c r="C556" s="249" t="s">
        <v>1023</v>
      </c>
      <c r="D556" s="215" t="s">
        <v>154</v>
      </c>
      <c r="E556" s="247">
        <v>107000</v>
      </c>
      <c r="F556" s="248">
        <v>0</v>
      </c>
      <c r="G556" s="248">
        <f t="shared" si="12"/>
        <v>107000</v>
      </c>
      <c r="H556" s="215" t="s">
        <v>115</v>
      </c>
      <c r="I556" s="119">
        <v>107000</v>
      </c>
    </row>
    <row r="557" spans="1:9" s="59" customFormat="1" ht="20.25" customHeight="1">
      <c r="A557" s="212">
        <v>527</v>
      </c>
      <c r="B557" s="123" t="s">
        <v>970</v>
      </c>
      <c r="C557" s="249" t="s">
        <v>1024</v>
      </c>
      <c r="D557" s="215" t="s">
        <v>41</v>
      </c>
      <c r="E557" s="247">
        <v>12622</v>
      </c>
      <c r="F557" s="248">
        <v>0</v>
      </c>
      <c r="G557" s="248">
        <f t="shared" si="12"/>
        <v>12622</v>
      </c>
      <c r="H557" s="215" t="s">
        <v>115</v>
      </c>
      <c r="I557" s="119">
        <v>12622</v>
      </c>
    </row>
    <row r="558" spans="1:9" s="59" customFormat="1" ht="24">
      <c r="A558" s="212">
        <v>528</v>
      </c>
      <c r="B558" s="123" t="s">
        <v>262</v>
      </c>
      <c r="C558" s="249" t="s">
        <v>1025</v>
      </c>
      <c r="D558" s="215" t="s">
        <v>154</v>
      </c>
      <c r="E558" s="247">
        <v>80000</v>
      </c>
      <c r="F558" s="248">
        <v>0</v>
      </c>
      <c r="G558" s="248">
        <f t="shared" si="12"/>
        <v>80000</v>
      </c>
      <c r="H558" s="215" t="s">
        <v>115</v>
      </c>
      <c r="I558" s="119">
        <v>80000</v>
      </c>
    </row>
    <row r="559" spans="1:9" s="59" customFormat="1" ht="20.25" customHeight="1">
      <c r="A559" s="212">
        <v>529</v>
      </c>
      <c r="B559" s="123" t="s">
        <v>263</v>
      </c>
      <c r="C559" s="249" t="s">
        <v>1026</v>
      </c>
      <c r="D559" s="215" t="s">
        <v>154</v>
      </c>
      <c r="E559" s="247">
        <v>39780</v>
      </c>
      <c r="F559" s="248">
        <v>0</v>
      </c>
      <c r="G559" s="248">
        <f t="shared" si="12"/>
        <v>39780</v>
      </c>
      <c r="H559" s="215" t="s">
        <v>115</v>
      </c>
      <c r="I559" s="119">
        <v>39780</v>
      </c>
    </row>
    <row r="560" spans="1:9" s="59" customFormat="1" ht="18.75" customHeight="1">
      <c r="A560" s="212">
        <v>530</v>
      </c>
      <c r="B560" s="123" t="s">
        <v>268</v>
      </c>
      <c r="C560" s="249" t="s">
        <v>1027</v>
      </c>
      <c r="D560" s="215" t="s">
        <v>154</v>
      </c>
      <c r="E560" s="247">
        <v>3600</v>
      </c>
      <c r="F560" s="248">
        <v>0</v>
      </c>
      <c r="G560" s="248">
        <f t="shared" si="12"/>
        <v>3600</v>
      </c>
      <c r="H560" s="215" t="s">
        <v>115</v>
      </c>
      <c r="I560" s="119">
        <v>3600</v>
      </c>
    </row>
    <row r="561" spans="1:9" s="59" customFormat="1" ht="21.75" customHeight="1">
      <c r="A561" s="212">
        <v>531</v>
      </c>
      <c r="B561" s="123" t="s">
        <v>264</v>
      </c>
      <c r="C561" s="249" t="s">
        <v>1028</v>
      </c>
      <c r="D561" s="215" t="s">
        <v>41</v>
      </c>
      <c r="E561" s="247">
        <v>1013</v>
      </c>
      <c r="F561" s="248">
        <v>0</v>
      </c>
      <c r="G561" s="248">
        <f t="shared" si="12"/>
        <v>1013</v>
      </c>
      <c r="H561" s="215" t="s">
        <v>115</v>
      </c>
      <c r="I561" s="119">
        <v>1013</v>
      </c>
    </row>
    <row r="562" spans="1:9" s="59" customFormat="1" ht="19.5" customHeight="1">
      <c r="A562" s="212">
        <v>532</v>
      </c>
      <c r="B562" s="123" t="s">
        <v>267</v>
      </c>
      <c r="C562" s="249" t="s">
        <v>1029</v>
      </c>
      <c r="D562" s="215" t="s">
        <v>154</v>
      </c>
      <c r="E562" s="247">
        <v>51644</v>
      </c>
      <c r="F562" s="248">
        <v>0</v>
      </c>
      <c r="G562" s="248">
        <f t="shared" si="12"/>
        <v>51644</v>
      </c>
      <c r="H562" s="215" t="s">
        <v>115</v>
      </c>
      <c r="I562" s="119">
        <v>51644</v>
      </c>
    </row>
    <row r="563" spans="1:9" s="59" customFormat="1" ht="24">
      <c r="A563" s="212">
        <v>533</v>
      </c>
      <c r="B563" s="123" t="s">
        <v>265</v>
      </c>
      <c r="C563" s="249" t="s">
        <v>1030</v>
      </c>
      <c r="D563" s="249" t="s">
        <v>41</v>
      </c>
      <c r="E563" s="247">
        <v>1709</v>
      </c>
      <c r="F563" s="248">
        <v>0</v>
      </c>
      <c r="G563" s="248">
        <f t="shared" si="12"/>
        <v>1709</v>
      </c>
      <c r="H563" s="215" t="s">
        <v>115</v>
      </c>
      <c r="I563" s="119">
        <v>1709</v>
      </c>
    </row>
    <row r="564" spans="1:9" s="59" customFormat="1" ht="20.25" customHeight="1">
      <c r="A564" s="212">
        <v>534</v>
      </c>
      <c r="B564" s="123" t="s">
        <v>261</v>
      </c>
      <c r="C564" s="249" t="s">
        <v>1031</v>
      </c>
      <c r="D564" s="215" t="s">
        <v>154</v>
      </c>
      <c r="E564" s="247">
        <v>393570</v>
      </c>
      <c r="F564" s="248">
        <v>0</v>
      </c>
      <c r="G564" s="248">
        <f t="shared" si="12"/>
        <v>393570</v>
      </c>
      <c r="H564" s="215" t="s">
        <v>115</v>
      </c>
      <c r="I564" s="119">
        <v>393570</v>
      </c>
    </row>
    <row r="565" spans="1:9" s="59" customFormat="1" ht="24">
      <c r="A565" s="212">
        <v>535</v>
      </c>
      <c r="B565" s="123" t="s">
        <v>265</v>
      </c>
      <c r="C565" s="249" t="s">
        <v>1032</v>
      </c>
      <c r="D565" s="215" t="s">
        <v>41</v>
      </c>
      <c r="E565" s="247">
        <v>1500</v>
      </c>
      <c r="F565" s="248">
        <v>0</v>
      </c>
      <c r="G565" s="248">
        <f t="shared" si="12"/>
        <v>1500</v>
      </c>
      <c r="H565" s="215" t="s">
        <v>115</v>
      </c>
      <c r="I565" s="119">
        <v>1500</v>
      </c>
    </row>
    <row r="566" spans="1:9" s="59" customFormat="1" ht="24">
      <c r="A566" s="212">
        <v>536</v>
      </c>
      <c r="B566" s="123" t="s">
        <v>260</v>
      </c>
      <c r="C566" s="249" t="s">
        <v>1033</v>
      </c>
      <c r="D566" s="215" t="s">
        <v>154</v>
      </c>
      <c r="E566" s="247">
        <v>10000</v>
      </c>
      <c r="F566" s="248">
        <v>0</v>
      </c>
      <c r="G566" s="248">
        <f t="shared" si="12"/>
        <v>10000</v>
      </c>
      <c r="H566" s="215" t="s">
        <v>115</v>
      </c>
      <c r="I566" s="119">
        <v>10000</v>
      </c>
    </row>
    <row r="567" spans="1:9" s="59" customFormat="1" ht="18" customHeight="1">
      <c r="A567" s="212">
        <v>537</v>
      </c>
      <c r="B567" s="123" t="s">
        <v>248</v>
      </c>
      <c r="C567" s="249" t="s">
        <v>1034</v>
      </c>
      <c r="D567" s="215" t="s">
        <v>154</v>
      </c>
      <c r="E567" s="247">
        <v>48000</v>
      </c>
      <c r="F567" s="248">
        <v>0</v>
      </c>
      <c r="G567" s="248">
        <f t="shared" si="12"/>
        <v>48000</v>
      </c>
      <c r="H567" s="215" t="s">
        <v>115</v>
      </c>
      <c r="I567" s="119">
        <v>48000</v>
      </c>
    </row>
    <row r="568" spans="1:9" s="59" customFormat="1" ht="24">
      <c r="A568" s="212">
        <v>538</v>
      </c>
      <c r="B568" s="123" t="s">
        <v>270</v>
      </c>
      <c r="C568" s="249" t="s">
        <v>1035</v>
      </c>
      <c r="D568" s="215" t="s">
        <v>154</v>
      </c>
      <c r="E568" s="247">
        <v>5600</v>
      </c>
      <c r="F568" s="248">
        <v>0</v>
      </c>
      <c r="G568" s="248">
        <f t="shared" si="12"/>
        <v>5600</v>
      </c>
      <c r="H568" s="215" t="s">
        <v>115</v>
      </c>
      <c r="I568" s="119">
        <v>5600</v>
      </c>
    </row>
    <row r="569" spans="1:9" s="59" customFormat="1" ht="24">
      <c r="A569" s="212">
        <v>539</v>
      </c>
      <c r="B569" s="123" t="s">
        <v>258</v>
      </c>
      <c r="C569" s="249" t="s">
        <v>1036</v>
      </c>
      <c r="D569" s="215" t="s">
        <v>154</v>
      </c>
      <c r="E569" s="247">
        <v>30516</v>
      </c>
      <c r="F569" s="248">
        <v>0</v>
      </c>
      <c r="G569" s="248">
        <f t="shared" si="12"/>
        <v>30516</v>
      </c>
      <c r="H569" s="215" t="s">
        <v>115</v>
      </c>
      <c r="I569" s="119">
        <v>30516</v>
      </c>
    </row>
    <row r="570" spans="1:9" s="59" customFormat="1" ht="24">
      <c r="A570" s="212">
        <v>540</v>
      </c>
      <c r="B570" s="123" t="s">
        <v>971</v>
      </c>
      <c r="C570" s="249" t="s">
        <v>1037</v>
      </c>
      <c r="D570" s="215" t="s">
        <v>154</v>
      </c>
      <c r="E570" s="247">
        <v>19000</v>
      </c>
      <c r="F570" s="248">
        <v>0</v>
      </c>
      <c r="G570" s="248">
        <f t="shared" si="12"/>
        <v>19000</v>
      </c>
      <c r="H570" s="215" t="s">
        <v>115</v>
      </c>
      <c r="I570" s="119">
        <v>19000</v>
      </c>
    </row>
    <row r="571" spans="1:9" s="59" customFormat="1" ht="24">
      <c r="A571" s="212">
        <v>541</v>
      </c>
      <c r="B571" s="123" t="s">
        <v>266</v>
      </c>
      <c r="C571" s="249" t="s">
        <v>1038</v>
      </c>
      <c r="D571" s="215" t="s">
        <v>154</v>
      </c>
      <c r="E571" s="247">
        <v>2468</v>
      </c>
      <c r="F571" s="250">
        <v>0</v>
      </c>
      <c r="G571" s="248">
        <f t="shared" si="12"/>
        <v>2468</v>
      </c>
      <c r="H571" s="215" t="s">
        <v>115</v>
      </c>
      <c r="I571" s="119">
        <v>2468</v>
      </c>
    </row>
    <row r="572" spans="1:9" s="59" customFormat="1" ht="24">
      <c r="A572" s="212">
        <v>542</v>
      </c>
      <c r="B572" s="123" t="s">
        <v>266</v>
      </c>
      <c r="C572" s="249" t="s">
        <v>1039</v>
      </c>
      <c r="D572" s="215" t="s">
        <v>41</v>
      </c>
      <c r="E572" s="247">
        <v>2250</v>
      </c>
      <c r="F572" s="250">
        <v>0</v>
      </c>
      <c r="G572" s="248">
        <f t="shared" si="12"/>
        <v>2250</v>
      </c>
      <c r="H572" s="215" t="s">
        <v>115</v>
      </c>
      <c r="I572" s="119">
        <v>2250</v>
      </c>
    </row>
    <row r="573" spans="1:9" s="59" customFormat="1" ht="24">
      <c r="A573" s="212">
        <v>543</v>
      </c>
      <c r="B573" s="123" t="s">
        <v>269</v>
      </c>
      <c r="C573" s="249" t="s">
        <v>1040</v>
      </c>
      <c r="D573" s="215" t="s">
        <v>41</v>
      </c>
      <c r="E573" s="247">
        <v>7200</v>
      </c>
      <c r="F573" s="250">
        <v>0</v>
      </c>
      <c r="G573" s="248">
        <f t="shared" si="12"/>
        <v>7200</v>
      </c>
      <c r="H573" s="215" t="s">
        <v>115</v>
      </c>
      <c r="I573" s="119">
        <v>7200</v>
      </c>
    </row>
    <row r="574" spans="1:9" s="59" customFormat="1" ht="24">
      <c r="A574" s="212">
        <v>544</v>
      </c>
      <c r="B574" s="123" t="s">
        <v>972</v>
      </c>
      <c r="C574" s="249" t="s">
        <v>1041</v>
      </c>
      <c r="D574" s="215" t="s">
        <v>41</v>
      </c>
      <c r="E574" s="251">
        <v>1750</v>
      </c>
      <c r="F574" s="250">
        <v>0</v>
      </c>
      <c r="G574" s="252">
        <f t="shared" si="12"/>
        <v>1750</v>
      </c>
      <c r="H574" s="215" t="s">
        <v>115</v>
      </c>
      <c r="I574" s="119">
        <v>1750</v>
      </c>
    </row>
    <row r="575" spans="1:9" s="59" customFormat="1" ht="24">
      <c r="A575" s="212">
        <v>545</v>
      </c>
      <c r="B575" s="123" t="s">
        <v>252</v>
      </c>
      <c r="C575" s="249" t="s">
        <v>1042</v>
      </c>
      <c r="D575" s="215" t="s">
        <v>154</v>
      </c>
      <c r="E575" s="247">
        <v>63150</v>
      </c>
      <c r="F575" s="250">
        <v>0</v>
      </c>
      <c r="G575" s="248">
        <f t="shared" si="12"/>
        <v>63150</v>
      </c>
      <c r="H575" s="215" t="s">
        <v>115</v>
      </c>
      <c r="I575" s="119">
        <v>63150</v>
      </c>
    </row>
    <row r="576" spans="1:9" s="59" customFormat="1" ht="24">
      <c r="A576" s="212">
        <v>546</v>
      </c>
      <c r="B576" s="123" t="s">
        <v>252</v>
      </c>
      <c r="C576" s="249" t="s">
        <v>1043</v>
      </c>
      <c r="D576" s="215" t="s">
        <v>154</v>
      </c>
      <c r="E576" s="247">
        <v>400000</v>
      </c>
      <c r="F576" s="250">
        <v>0</v>
      </c>
      <c r="G576" s="248">
        <f t="shared" si="12"/>
        <v>400000</v>
      </c>
      <c r="H576" s="215" t="s">
        <v>115</v>
      </c>
      <c r="I576" s="119">
        <v>400000</v>
      </c>
    </row>
    <row r="577" spans="1:9" s="59" customFormat="1" ht="24">
      <c r="A577" s="212">
        <v>547</v>
      </c>
      <c r="B577" s="123" t="s">
        <v>972</v>
      </c>
      <c r="C577" s="249" t="s">
        <v>1044</v>
      </c>
      <c r="D577" s="215" t="s">
        <v>41</v>
      </c>
      <c r="E577" s="247">
        <v>4607</v>
      </c>
      <c r="F577" s="250">
        <v>0</v>
      </c>
      <c r="G577" s="248">
        <f t="shared" si="12"/>
        <v>4607</v>
      </c>
      <c r="H577" s="215" t="s">
        <v>115</v>
      </c>
      <c r="I577" s="119">
        <v>4607</v>
      </c>
    </row>
    <row r="578" spans="1:9" s="59" customFormat="1" ht="24">
      <c r="A578" s="212">
        <v>548</v>
      </c>
      <c r="B578" s="123" t="s">
        <v>276</v>
      </c>
      <c r="C578" s="249" t="s">
        <v>1045</v>
      </c>
      <c r="D578" s="215" t="s">
        <v>154</v>
      </c>
      <c r="E578" s="247">
        <v>230000</v>
      </c>
      <c r="F578" s="250">
        <v>0</v>
      </c>
      <c r="G578" s="248">
        <f t="shared" si="12"/>
        <v>230000</v>
      </c>
      <c r="H578" s="215" t="s">
        <v>115</v>
      </c>
      <c r="I578" s="119">
        <v>230000</v>
      </c>
    </row>
    <row r="579" spans="1:9" s="59" customFormat="1" ht="24">
      <c r="A579" s="212">
        <v>549</v>
      </c>
      <c r="B579" s="123" t="s">
        <v>272</v>
      </c>
      <c r="C579" s="249" t="s">
        <v>1046</v>
      </c>
      <c r="D579" s="215" t="s">
        <v>154</v>
      </c>
      <c r="E579" s="247">
        <v>1108000</v>
      </c>
      <c r="F579" s="250">
        <v>0</v>
      </c>
      <c r="G579" s="248">
        <f t="shared" si="12"/>
        <v>1108000</v>
      </c>
      <c r="H579" s="215" t="s">
        <v>115</v>
      </c>
      <c r="I579" s="119">
        <v>1108000</v>
      </c>
    </row>
    <row r="580" spans="1:9" s="59" customFormat="1" ht="24">
      <c r="A580" s="212">
        <v>550</v>
      </c>
      <c r="B580" s="123" t="s">
        <v>274</v>
      </c>
      <c r="C580" s="249" t="s">
        <v>1047</v>
      </c>
      <c r="D580" s="215" t="s">
        <v>154</v>
      </c>
      <c r="E580" s="247">
        <v>96400</v>
      </c>
      <c r="F580" s="250">
        <v>0</v>
      </c>
      <c r="G580" s="248">
        <f t="shared" si="12"/>
        <v>96400</v>
      </c>
      <c r="H580" s="215" t="s">
        <v>115</v>
      </c>
      <c r="I580" s="119">
        <v>96400</v>
      </c>
    </row>
    <row r="581" spans="1:9" s="59" customFormat="1" ht="24">
      <c r="A581" s="212">
        <v>551</v>
      </c>
      <c r="B581" s="123" t="s">
        <v>275</v>
      </c>
      <c r="C581" s="249" t="s">
        <v>1048</v>
      </c>
      <c r="D581" s="215" t="s">
        <v>154</v>
      </c>
      <c r="E581" s="247">
        <v>70200</v>
      </c>
      <c r="F581" s="250">
        <v>0</v>
      </c>
      <c r="G581" s="248">
        <f t="shared" si="12"/>
        <v>70200</v>
      </c>
      <c r="H581" s="215" t="s">
        <v>115</v>
      </c>
      <c r="I581" s="119">
        <v>70200</v>
      </c>
    </row>
    <row r="582" spans="1:9" s="59" customFormat="1" ht="24">
      <c r="A582" s="212">
        <v>552</v>
      </c>
      <c r="B582" s="123" t="s">
        <v>278</v>
      </c>
      <c r="C582" s="249" t="s">
        <v>1049</v>
      </c>
      <c r="D582" s="215" t="s">
        <v>154</v>
      </c>
      <c r="E582" s="247">
        <v>1026000</v>
      </c>
      <c r="F582" s="250">
        <v>0</v>
      </c>
      <c r="G582" s="248">
        <f t="shared" si="12"/>
        <v>1026000</v>
      </c>
      <c r="H582" s="215" t="s">
        <v>115</v>
      </c>
      <c r="I582" s="119">
        <v>1026000</v>
      </c>
    </row>
    <row r="583" spans="1:9" s="59" customFormat="1" ht="24">
      <c r="A583" s="212">
        <v>553</v>
      </c>
      <c r="B583" s="123" t="s">
        <v>277</v>
      </c>
      <c r="C583" s="249" t="s">
        <v>1050</v>
      </c>
      <c r="D583" s="215" t="s">
        <v>154</v>
      </c>
      <c r="E583" s="247">
        <v>235400</v>
      </c>
      <c r="F583" s="250">
        <v>0</v>
      </c>
      <c r="G583" s="248">
        <f t="shared" si="12"/>
        <v>235400</v>
      </c>
      <c r="H583" s="215" t="s">
        <v>115</v>
      </c>
      <c r="I583" s="119">
        <v>235400</v>
      </c>
    </row>
    <row r="584" spans="1:9" s="59" customFormat="1" ht="24">
      <c r="A584" s="212">
        <v>554</v>
      </c>
      <c r="B584" s="123" t="s">
        <v>271</v>
      </c>
      <c r="C584" s="249" t="s">
        <v>1051</v>
      </c>
      <c r="D584" s="215" t="s">
        <v>41</v>
      </c>
      <c r="E584" s="247">
        <v>400</v>
      </c>
      <c r="F584" s="250">
        <v>0</v>
      </c>
      <c r="G584" s="248">
        <f t="shared" si="12"/>
        <v>400</v>
      </c>
      <c r="H584" s="215" t="s">
        <v>115</v>
      </c>
      <c r="I584" s="119">
        <v>400</v>
      </c>
    </row>
    <row r="585" spans="1:9" s="59" customFormat="1" ht="24">
      <c r="A585" s="212">
        <v>555</v>
      </c>
      <c r="B585" s="123" t="s">
        <v>273</v>
      </c>
      <c r="C585" s="249" t="s">
        <v>1052</v>
      </c>
      <c r="D585" s="215" t="s">
        <v>154</v>
      </c>
      <c r="E585" s="247">
        <v>300000</v>
      </c>
      <c r="F585" s="250">
        <v>0</v>
      </c>
      <c r="G585" s="248">
        <f t="shared" si="12"/>
        <v>300000</v>
      </c>
      <c r="H585" s="215" t="s">
        <v>115</v>
      </c>
      <c r="I585" s="119">
        <v>300000</v>
      </c>
    </row>
    <row r="586" spans="1:9" s="59" customFormat="1" ht="24">
      <c r="A586" s="212">
        <v>556</v>
      </c>
      <c r="B586" s="123" t="s">
        <v>280</v>
      </c>
      <c r="C586" s="249" t="s">
        <v>1053</v>
      </c>
      <c r="D586" s="215" t="s">
        <v>41</v>
      </c>
      <c r="E586" s="247">
        <v>1636</v>
      </c>
      <c r="F586" s="250">
        <v>0</v>
      </c>
      <c r="G586" s="248">
        <f t="shared" si="12"/>
        <v>1636</v>
      </c>
      <c r="H586" s="215" t="s">
        <v>115</v>
      </c>
      <c r="I586" s="119">
        <v>1636</v>
      </c>
    </row>
    <row r="587" spans="1:9" s="59" customFormat="1" ht="24">
      <c r="A587" s="212">
        <v>557</v>
      </c>
      <c r="B587" s="123" t="s">
        <v>279</v>
      </c>
      <c r="C587" s="249" t="s">
        <v>1054</v>
      </c>
      <c r="D587" s="215" t="s">
        <v>154</v>
      </c>
      <c r="E587" s="247">
        <v>8400</v>
      </c>
      <c r="F587" s="250">
        <v>0</v>
      </c>
      <c r="G587" s="248">
        <f t="shared" si="12"/>
        <v>8400</v>
      </c>
      <c r="H587" s="215" t="s">
        <v>115</v>
      </c>
      <c r="I587" s="119">
        <v>8400</v>
      </c>
    </row>
    <row r="588" spans="1:9" s="59" customFormat="1" ht="24">
      <c r="A588" s="212">
        <v>558</v>
      </c>
      <c r="B588" s="123" t="s">
        <v>252</v>
      </c>
      <c r="C588" s="249" t="s">
        <v>1055</v>
      </c>
      <c r="D588" s="215" t="s">
        <v>154</v>
      </c>
      <c r="E588" s="247">
        <v>170000</v>
      </c>
      <c r="F588" s="250">
        <v>0</v>
      </c>
      <c r="G588" s="248">
        <f t="shared" si="12"/>
        <v>170000</v>
      </c>
      <c r="H588" s="215" t="s">
        <v>115</v>
      </c>
      <c r="I588" s="119">
        <v>170000</v>
      </c>
    </row>
    <row r="589" spans="1:9" s="59" customFormat="1" ht="24">
      <c r="A589" s="212">
        <v>559</v>
      </c>
      <c r="B589" s="123" t="s">
        <v>973</v>
      </c>
      <c r="C589" s="249" t="s">
        <v>1056</v>
      </c>
      <c r="D589" s="215" t="s">
        <v>154</v>
      </c>
      <c r="E589" s="247">
        <v>35000</v>
      </c>
      <c r="F589" s="250">
        <v>0</v>
      </c>
      <c r="G589" s="248">
        <f aca="true" t="shared" si="13" ref="G589:G618">E589-F589</f>
        <v>35000</v>
      </c>
      <c r="H589" s="215" t="s">
        <v>115</v>
      </c>
      <c r="I589" s="119">
        <v>35000</v>
      </c>
    </row>
    <row r="590" spans="1:9" s="59" customFormat="1" ht="24">
      <c r="A590" s="212">
        <v>560</v>
      </c>
      <c r="B590" s="123" t="s">
        <v>252</v>
      </c>
      <c r="C590" s="249" t="s">
        <v>1057</v>
      </c>
      <c r="D590" s="215" t="s">
        <v>154</v>
      </c>
      <c r="E590" s="247">
        <v>70000</v>
      </c>
      <c r="F590" s="250">
        <v>0</v>
      </c>
      <c r="G590" s="248">
        <f t="shared" si="13"/>
        <v>70000</v>
      </c>
      <c r="H590" s="215" t="s">
        <v>115</v>
      </c>
      <c r="I590" s="119">
        <v>70000</v>
      </c>
    </row>
    <row r="591" spans="1:9" s="59" customFormat="1" ht="24">
      <c r="A591" s="212">
        <v>561</v>
      </c>
      <c r="B591" s="123" t="s">
        <v>250</v>
      </c>
      <c r="C591" s="249" t="s">
        <v>1058</v>
      </c>
      <c r="D591" s="215" t="s">
        <v>41</v>
      </c>
      <c r="E591" s="247">
        <v>9000</v>
      </c>
      <c r="F591" s="250">
        <v>0</v>
      </c>
      <c r="G591" s="248">
        <f t="shared" si="13"/>
        <v>9000</v>
      </c>
      <c r="H591" s="215" t="s">
        <v>115</v>
      </c>
      <c r="I591" s="119">
        <v>9000</v>
      </c>
    </row>
    <row r="592" spans="1:9" s="59" customFormat="1" ht="24">
      <c r="A592" s="212">
        <v>562</v>
      </c>
      <c r="B592" s="123" t="s">
        <v>974</v>
      </c>
      <c r="C592" s="249" t="s">
        <v>1059</v>
      </c>
      <c r="D592" s="215" t="s">
        <v>154</v>
      </c>
      <c r="E592" s="247">
        <v>50000</v>
      </c>
      <c r="F592" s="250">
        <v>0</v>
      </c>
      <c r="G592" s="248">
        <f t="shared" si="13"/>
        <v>50000</v>
      </c>
      <c r="H592" s="215" t="s">
        <v>115</v>
      </c>
      <c r="I592" s="119">
        <v>50000</v>
      </c>
    </row>
    <row r="593" spans="1:9" s="59" customFormat="1" ht="24">
      <c r="A593" s="212">
        <v>563</v>
      </c>
      <c r="B593" s="123" t="s">
        <v>281</v>
      </c>
      <c r="C593" s="249" t="s">
        <v>1060</v>
      </c>
      <c r="D593" s="215" t="s">
        <v>154</v>
      </c>
      <c r="E593" s="247">
        <v>87600</v>
      </c>
      <c r="F593" s="250">
        <v>0</v>
      </c>
      <c r="G593" s="248">
        <f t="shared" si="13"/>
        <v>87600</v>
      </c>
      <c r="H593" s="215" t="s">
        <v>115</v>
      </c>
      <c r="I593" s="119">
        <v>87600</v>
      </c>
    </row>
    <row r="594" spans="1:9" s="59" customFormat="1" ht="24">
      <c r="A594" s="212">
        <v>564</v>
      </c>
      <c r="B594" s="123" t="s">
        <v>975</v>
      </c>
      <c r="C594" s="249" t="s">
        <v>1061</v>
      </c>
      <c r="D594" s="215" t="s">
        <v>154</v>
      </c>
      <c r="E594" s="247">
        <v>9188524</v>
      </c>
      <c r="F594" s="250">
        <v>0</v>
      </c>
      <c r="G594" s="248">
        <f t="shared" si="13"/>
        <v>9188524</v>
      </c>
      <c r="H594" s="215" t="s">
        <v>115</v>
      </c>
      <c r="I594" s="119">
        <v>9188524</v>
      </c>
    </row>
    <row r="595" spans="1:9" s="59" customFormat="1" ht="24">
      <c r="A595" s="212">
        <v>565</v>
      </c>
      <c r="B595" s="123" t="s">
        <v>976</v>
      </c>
      <c r="C595" s="249" t="s">
        <v>1062</v>
      </c>
      <c r="D595" s="215" t="s">
        <v>41</v>
      </c>
      <c r="E595" s="247">
        <v>1880</v>
      </c>
      <c r="F595" s="250">
        <v>0</v>
      </c>
      <c r="G595" s="248">
        <f t="shared" si="13"/>
        <v>1880</v>
      </c>
      <c r="H595" s="215" t="s">
        <v>115</v>
      </c>
      <c r="I595" s="119">
        <v>1880</v>
      </c>
    </row>
    <row r="596" spans="1:9" s="59" customFormat="1" ht="24">
      <c r="A596" s="212">
        <v>566</v>
      </c>
      <c r="B596" s="123" t="s">
        <v>976</v>
      </c>
      <c r="C596" s="249" t="s">
        <v>1063</v>
      </c>
      <c r="D596" s="215" t="s">
        <v>41</v>
      </c>
      <c r="E596" s="247">
        <v>1340</v>
      </c>
      <c r="F596" s="250">
        <v>0</v>
      </c>
      <c r="G596" s="248">
        <f t="shared" si="13"/>
        <v>1340</v>
      </c>
      <c r="H596" s="215" t="s">
        <v>115</v>
      </c>
      <c r="I596" s="119">
        <v>1340</v>
      </c>
    </row>
    <row r="597" spans="1:9" s="59" customFormat="1" ht="24">
      <c r="A597" s="212">
        <v>567</v>
      </c>
      <c r="B597" s="123" t="s">
        <v>282</v>
      </c>
      <c r="C597" s="249" t="s">
        <v>1064</v>
      </c>
      <c r="D597" s="215" t="s">
        <v>41</v>
      </c>
      <c r="E597" s="247">
        <v>80000</v>
      </c>
      <c r="F597" s="250">
        <v>0</v>
      </c>
      <c r="G597" s="248">
        <f t="shared" si="13"/>
        <v>80000</v>
      </c>
      <c r="H597" s="215" t="s">
        <v>115</v>
      </c>
      <c r="I597" s="119">
        <v>80000</v>
      </c>
    </row>
    <row r="598" spans="1:9" s="59" customFormat="1" ht="24">
      <c r="A598" s="212">
        <v>568</v>
      </c>
      <c r="B598" s="123" t="s">
        <v>977</v>
      </c>
      <c r="C598" s="249" t="s">
        <v>1065</v>
      </c>
      <c r="D598" s="215" t="s">
        <v>41</v>
      </c>
      <c r="E598" s="247">
        <v>41000</v>
      </c>
      <c r="F598" s="250">
        <v>0</v>
      </c>
      <c r="G598" s="248">
        <f t="shared" si="13"/>
        <v>41000</v>
      </c>
      <c r="H598" s="215" t="s">
        <v>115</v>
      </c>
      <c r="I598" s="119">
        <v>41000</v>
      </c>
    </row>
    <row r="599" spans="1:9" s="59" customFormat="1" ht="24">
      <c r="A599" s="212">
        <v>569</v>
      </c>
      <c r="B599" s="123" t="s">
        <v>978</v>
      </c>
      <c r="C599" s="249" t="s">
        <v>1066</v>
      </c>
      <c r="D599" s="215" t="s">
        <v>41</v>
      </c>
      <c r="E599" s="247">
        <v>49005</v>
      </c>
      <c r="F599" s="250">
        <v>0</v>
      </c>
      <c r="G599" s="248">
        <f t="shared" si="13"/>
        <v>49005</v>
      </c>
      <c r="H599" s="215" t="s">
        <v>115</v>
      </c>
      <c r="I599" s="119">
        <v>49005</v>
      </c>
    </row>
    <row r="600" spans="1:9" s="59" customFormat="1" ht="24">
      <c r="A600" s="212">
        <v>570</v>
      </c>
      <c r="B600" s="123" t="s">
        <v>979</v>
      </c>
      <c r="C600" s="249" t="s">
        <v>1067</v>
      </c>
      <c r="D600" s="215" t="s">
        <v>41</v>
      </c>
      <c r="E600" s="247">
        <v>135340</v>
      </c>
      <c r="F600" s="250">
        <v>0</v>
      </c>
      <c r="G600" s="248">
        <f t="shared" si="13"/>
        <v>135340</v>
      </c>
      <c r="H600" s="215" t="s">
        <v>115</v>
      </c>
      <c r="I600" s="119">
        <v>135340</v>
      </c>
    </row>
    <row r="601" spans="1:9" s="59" customFormat="1" ht="24">
      <c r="A601" s="212">
        <v>571</v>
      </c>
      <c r="B601" s="123" t="s">
        <v>980</v>
      </c>
      <c r="C601" s="249" t="s">
        <v>1068</v>
      </c>
      <c r="D601" s="215" t="s">
        <v>41</v>
      </c>
      <c r="E601" s="247">
        <v>743</v>
      </c>
      <c r="F601" s="250">
        <v>0</v>
      </c>
      <c r="G601" s="248">
        <f t="shared" si="13"/>
        <v>743</v>
      </c>
      <c r="H601" s="215" t="s">
        <v>115</v>
      </c>
      <c r="I601" s="119">
        <v>743</v>
      </c>
    </row>
    <row r="602" spans="1:9" s="59" customFormat="1" ht="24">
      <c r="A602" s="212">
        <v>572</v>
      </c>
      <c r="B602" s="123" t="s">
        <v>981</v>
      </c>
      <c r="C602" s="249" t="s">
        <v>1069</v>
      </c>
      <c r="D602" s="215" t="s">
        <v>41</v>
      </c>
      <c r="E602" s="247">
        <v>177400</v>
      </c>
      <c r="F602" s="250">
        <v>0</v>
      </c>
      <c r="G602" s="248">
        <f t="shared" si="13"/>
        <v>177400</v>
      </c>
      <c r="H602" s="215" t="s">
        <v>115</v>
      </c>
      <c r="I602" s="119">
        <v>177400</v>
      </c>
    </row>
    <row r="603" spans="1:9" s="59" customFormat="1" ht="24">
      <c r="A603" s="212">
        <v>573</v>
      </c>
      <c r="B603" s="123" t="s">
        <v>982</v>
      </c>
      <c r="C603" s="249" t="s">
        <v>1070</v>
      </c>
      <c r="D603" s="215" t="s">
        <v>154</v>
      </c>
      <c r="E603" s="247">
        <v>1156</v>
      </c>
      <c r="F603" s="250">
        <v>0</v>
      </c>
      <c r="G603" s="248">
        <f t="shared" si="13"/>
        <v>1156</v>
      </c>
      <c r="H603" s="215" t="s">
        <v>115</v>
      </c>
      <c r="I603" s="119">
        <v>1156</v>
      </c>
    </row>
    <row r="604" spans="1:9" s="59" customFormat="1" ht="24">
      <c r="A604" s="212">
        <v>574</v>
      </c>
      <c r="B604" s="123" t="s">
        <v>983</v>
      </c>
      <c r="C604" s="249" t="s">
        <v>1071</v>
      </c>
      <c r="D604" s="215" t="s">
        <v>41</v>
      </c>
      <c r="E604" s="247">
        <v>7500</v>
      </c>
      <c r="F604" s="250">
        <v>0</v>
      </c>
      <c r="G604" s="248">
        <f t="shared" si="13"/>
        <v>7500</v>
      </c>
      <c r="H604" s="215" t="s">
        <v>115</v>
      </c>
      <c r="I604" s="119">
        <v>7500</v>
      </c>
    </row>
    <row r="605" spans="1:9" s="59" customFormat="1" ht="24">
      <c r="A605" s="212">
        <v>575</v>
      </c>
      <c r="B605" s="123" t="s">
        <v>252</v>
      </c>
      <c r="C605" s="249" t="s">
        <v>1072</v>
      </c>
      <c r="D605" s="215" t="s">
        <v>41</v>
      </c>
      <c r="E605" s="247">
        <v>505000</v>
      </c>
      <c r="F605" s="250">
        <v>0</v>
      </c>
      <c r="G605" s="248">
        <f t="shared" si="13"/>
        <v>505000</v>
      </c>
      <c r="H605" s="215" t="s">
        <v>115</v>
      </c>
      <c r="I605" s="119">
        <v>505000</v>
      </c>
    </row>
    <row r="606" spans="1:9" s="59" customFormat="1" ht="24">
      <c r="A606" s="212">
        <v>576</v>
      </c>
      <c r="B606" s="123" t="s">
        <v>661</v>
      </c>
      <c r="C606" s="249" t="s">
        <v>1073</v>
      </c>
      <c r="D606" s="215" t="s">
        <v>154</v>
      </c>
      <c r="E606" s="247">
        <v>63400</v>
      </c>
      <c r="F606" s="250">
        <v>0</v>
      </c>
      <c r="G606" s="248">
        <f t="shared" si="13"/>
        <v>63400</v>
      </c>
      <c r="H606" s="215" t="s">
        <v>115</v>
      </c>
      <c r="I606" s="119">
        <v>63400</v>
      </c>
    </row>
    <row r="607" spans="1:9" s="59" customFormat="1" ht="24">
      <c r="A607" s="212">
        <v>577</v>
      </c>
      <c r="B607" s="123" t="s">
        <v>984</v>
      </c>
      <c r="C607" s="249" t="s">
        <v>1074</v>
      </c>
      <c r="D607" s="215" t="s">
        <v>154</v>
      </c>
      <c r="E607" s="247">
        <v>5350</v>
      </c>
      <c r="F607" s="250">
        <v>0</v>
      </c>
      <c r="G607" s="248">
        <f t="shared" si="13"/>
        <v>5350</v>
      </c>
      <c r="H607" s="215" t="s">
        <v>115</v>
      </c>
      <c r="I607" s="119">
        <v>5350</v>
      </c>
    </row>
    <row r="608" spans="1:9" s="59" customFormat="1" ht="24">
      <c r="A608" s="212">
        <v>578</v>
      </c>
      <c r="B608" s="123" t="s">
        <v>567</v>
      </c>
      <c r="C608" s="249" t="s">
        <v>1075</v>
      </c>
      <c r="D608" s="215" t="s">
        <v>154</v>
      </c>
      <c r="E608" s="247">
        <v>1950</v>
      </c>
      <c r="F608" s="250">
        <v>0</v>
      </c>
      <c r="G608" s="248">
        <f t="shared" si="13"/>
        <v>1950</v>
      </c>
      <c r="H608" s="215" t="s">
        <v>115</v>
      </c>
      <c r="I608" s="119">
        <v>1950</v>
      </c>
    </row>
    <row r="609" spans="1:9" s="59" customFormat="1" ht="24">
      <c r="A609" s="212">
        <v>579</v>
      </c>
      <c r="B609" s="123" t="s">
        <v>661</v>
      </c>
      <c r="C609" s="249" t="s">
        <v>1076</v>
      </c>
      <c r="D609" s="215" t="s">
        <v>154</v>
      </c>
      <c r="E609" s="247">
        <v>3375</v>
      </c>
      <c r="F609" s="250">
        <v>0</v>
      </c>
      <c r="G609" s="248">
        <f t="shared" si="13"/>
        <v>3375</v>
      </c>
      <c r="H609" s="215" t="s">
        <v>115</v>
      </c>
      <c r="I609" s="119">
        <v>3375</v>
      </c>
    </row>
    <row r="610" spans="1:9" s="59" customFormat="1" ht="48">
      <c r="A610" s="212">
        <v>580</v>
      </c>
      <c r="B610" s="123" t="s">
        <v>985</v>
      </c>
      <c r="C610" s="249" t="s">
        <v>1077</v>
      </c>
      <c r="D610" s="215" t="s">
        <v>154</v>
      </c>
      <c r="E610" s="247">
        <v>266000</v>
      </c>
      <c r="F610" s="250">
        <v>0</v>
      </c>
      <c r="G610" s="248">
        <f t="shared" si="13"/>
        <v>266000</v>
      </c>
      <c r="H610" s="215" t="s">
        <v>115</v>
      </c>
      <c r="I610" s="119">
        <v>266000</v>
      </c>
    </row>
    <row r="611" spans="1:9" s="59" customFormat="1" ht="22.5" customHeight="1">
      <c r="A611" s="212">
        <v>581</v>
      </c>
      <c r="B611" s="123" t="s">
        <v>986</v>
      </c>
      <c r="C611" s="249" t="s">
        <v>1078</v>
      </c>
      <c r="D611" s="215" t="s">
        <v>41</v>
      </c>
      <c r="E611" s="247">
        <v>2503</v>
      </c>
      <c r="F611" s="250">
        <v>0</v>
      </c>
      <c r="G611" s="248">
        <f t="shared" si="13"/>
        <v>2503</v>
      </c>
      <c r="H611" s="215" t="s">
        <v>115</v>
      </c>
      <c r="I611" s="119">
        <v>2503</v>
      </c>
    </row>
    <row r="612" spans="1:9" s="59" customFormat="1" ht="18.75" customHeight="1">
      <c r="A612" s="212">
        <v>582</v>
      </c>
      <c r="B612" s="123" t="s">
        <v>987</v>
      </c>
      <c r="C612" s="249" t="s">
        <v>1079</v>
      </c>
      <c r="D612" s="215" t="s">
        <v>154</v>
      </c>
      <c r="E612" s="247">
        <v>35000</v>
      </c>
      <c r="F612" s="250">
        <v>0</v>
      </c>
      <c r="G612" s="248">
        <f t="shared" si="13"/>
        <v>35000</v>
      </c>
      <c r="H612" s="215" t="s">
        <v>115</v>
      </c>
      <c r="I612" s="119">
        <v>35000</v>
      </c>
    </row>
    <row r="613" spans="1:9" s="59" customFormat="1" ht="24">
      <c r="A613" s="212">
        <v>583</v>
      </c>
      <c r="B613" s="123" t="s">
        <v>258</v>
      </c>
      <c r="C613" s="249" t="s">
        <v>1080</v>
      </c>
      <c r="D613" s="215" t="s">
        <v>41</v>
      </c>
      <c r="E613" s="247">
        <v>141800</v>
      </c>
      <c r="F613" s="250">
        <v>0</v>
      </c>
      <c r="G613" s="248">
        <f t="shared" si="13"/>
        <v>141800</v>
      </c>
      <c r="H613" s="215" t="s">
        <v>115</v>
      </c>
      <c r="I613" s="119">
        <v>141800</v>
      </c>
    </row>
    <row r="614" spans="1:9" s="59" customFormat="1" ht="18" customHeight="1">
      <c r="A614" s="212">
        <v>584</v>
      </c>
      <c r="B614" s="123" t="s">
        <v>617</v>
      </c>
      <c r="C614" s="249" t="s">
        <v>1081</v>
      </c>
      <c r="D614" s="215" t="s">
        <v>41</v>
      </c>
      <c r="E614" s="250">
        <v>20000</v>
      </c>
      <c r="F614" s="250">
        <v>0</v>
      </c>
      <c r="G614" s="248">
        <f t="shared" si="13"/>
        <v>20000</v>
      </c>
      <c r="H614" s="215" t="s">
        <v>115</v>
      </c>
      <c r="I614" s="119">
        <v>20000</v>
      </c>
    </row>
    <row r="615" spans="1:9" s="59" customFormat="1" ht="24">
      <c r="A615" s="212">
        <v>585</v>
      </c>
      <c r="B615" s="123" t="s">
        <v>988</v>
      </c>
      <c r="C615" s="249" t="s">
        <v>1082</v>
      </c>
      <c r="D615" s="215" t="s">
        <v>41</v>
      </c>
      <c r="E615" s="250">
        <v>72600</v>
      </c>
      <c r="F615" s="250">
        <v>0</v>
      </c>
      <c r="G615" s="248">
        <f t="shared" si="13"/>
        <v>72600</v>
      </c>
      <c r="H615" s="215" t="s">
        <v>115</v>
      </c>
      <c r="I615" s="119">
        <v>72600</v>
      </c>
    </row>
    <row r="616" spans="1:9" s="59" customFormat="1" ht="24">
      <c r="A616" s="212">
        <v>586</v>
      </c>
      <c r="B616" s="123" t="s">
        <v>986</v>
      </c>
      <c r="C616" s="249" t="s">
        <v>1083</v>
      </c>
      <c r="D616" s="215" t="s">
        <v>41</v>
      </c>
      <c r="E616" s="250">
        <v>13000</v>
      </c>
      <c r="F616" s="250">
        <v>0</v>
      </c>
      <c r="G616" s="248">
        <f t="shared" si="13"/>
        <v>13000</v>
      </c>
      <c r="H616" s="215" t="s">
        <v>115</v>
      </c>
      <c r="I616" s="119">
        <v>13000</v>
      </c>
    </row>
    <row r="617" spans="1:9" s="59" customFormat="1" ht="24">
      <c r="A617" s="212">
        <v>587</v>
      </c>
      <c r="B617" s="123" t="s">
        <v>989</v>
      </c>
      <c r="C617" s="249" t="s">
        <v>1084</v>
      </c>
      <c r="D617" s="215" t="s">
        <v>41</v>
      </c>
      <c r="E617" s="250">
        <v>13542</v>
      </c>
      <c r="F617" s="250">
        <v>0</v>
      </c>
      <c r="G617" s="248">
        <f t="shared" si="13"/>
        <v>13542</v>
      </c>
      <c r="H617" s="215" t="s">
        <v>115</v>
      </c>
      <c r="I617" s="119">
        <v>13542</v>
      </c>
    </row>
    <row r="618" spans="1:9" s="59" customFormat="1" ht="24">
      <c r="A618" s="212">
        <v>588</v>
      </c>
      <c r="B618" s="123" t="s">
        <v>975</v>
      </c>
      <c r="C618" s="249" t="s">
        <v>1085</v>
      </c>
      <c r="D618" s="215" t="s">
        <v>41</v>
      </c>
      <c r="E618" s="250">
        <v>2192200</v>
      </c>
      <c r="F618" s="250">
        <v>0</v>
      </c>
      <c r="G618" s="248">
        <f t="shared" si="13"/>
        <v>2192200</v>
      </c>
      <c r="H618" s="215" t="s">
        <v>115</v>
      </c>
      <c r="I618" s="119">
        <v>2192200</v>
      </c>
    </row>
    <row r="619" spans="1:9" s="59" customFormat="1" ht="15.75">
      <c r="A619" s="236" t="s">
        <v>80</v>
      </c>
      <c r="B619" s="237" t="s">
        <v>165</v>
      </c>
      <c r="C619" s="253">
        <f>COUNTA(C620:C629)</f>
        <v>10</v>
      </c>
      <c r="D619" s="254">
        <f>COUNTA(D620:D629)</f>
        <v>10</v>
      </c>
      <c r="E619" s="255">
        <f>SUM(E620:E629)</f>
        <v>252992</v>
      </c>
      <c r="F619" s="256">
        <f>SUM(F620:F629)</f>
        <v>60923</v>
      </c>
      <c r="G619" s="256">
        <f>E619-F619</f>
        <v>192069</v>
      </c>
      <c r="H619" s="240">
        <f>COUNTA(H620:H629)</f>
        <v>10</v>
      </c>
      <c r="I619" s="119">
        <f>G619-I620</f>
        <v>-31315</v>
      </c>
    </row>
    <row r="620" spans="1:9" s="59" customFormat="1" ht="19.5" customHeight="1">
      <c r="A620" s="212">
        <v>587</v>
      </c>
      <c r="B620" s="159" t="s">
        <v>178</v>
      </c>
      <c r="C620" s="159" t="s">
        <v>1089</v>
      </c>
      <c r="D620" s="215" t="s">
        <v>41</v>
      </c>
      <c r="E620" s="233">
        <v>3000</v>
      </c>
      <c r="F620" s="233">
        <v>0</v>
      </c>
      <c r="G620" s="233">
        <f>E620-F620</f>
        <v>3000</v>
      </c>
      <c r="H620" s="241" t="s">
        <v>115</v>
      </c>
      <c r="I620" s="119" t="s">
        <v>651</v>
      </c>
    </row>
    <row r="621" spans="1:9" s="59" customFormat="1" ht="24">
      <c r="A621" s="212">
        <v>588</v>
      </c>
      <c r="B621" s="159" t="s">
        <v>173</v>
      </c>
      <c r="C621" s="159" t="s">
        <v>1090</v>
      </c>
      <c r="D621" s="215" t="s">
        <v>41</v>
      </c>
      <c r="E621" s="233">
        <v>5200</v>
      </c>
      <c r="F621" s="233">
        <v>200</v>
      </c>
      <c r="G621" s="233">
        <f aca="true" t="shared" si="14" ref="G621:G629">E621-F621</f>
        <v>5000</v>
      </c>
      <c r="H621" s="241" t="s">
        <v>115</v>
      </c>
      <c r="I621" s="119"/>
    </row>
    <row r="622" spans="1:9" s="59" customFormat="1" ht="24">
      <c r="A622" s="212">
        <v>589</v>
      </c>
      <c r="B622" s="159" t="s">
        <v>174</v>
      </c>
      <c r="C622" s="159" t="s">
        <v>1091</v>
      </c>
      <c r="D622" s="215" t="s">
        <v>41</v>
      </c>
      <c r="E622" s="233">
        <v>31103</v>
      </c>
      <c r="F622" s="233">
        <v>0</v>
      </c>
      <c r="G622" s="233">
        <f t="shared" si="14"/>
        <v>31103</v>
      </c>
      <c r="H622" s="241" t="s">
        <v>115</v>
      </c>
      <c r="I622" s="119"/>
    </row>
    <row r="623" spans="1:9" s="59" customFormat="1" ht="24">
      <c r="A623" s="212">
        <v>590</v>
      </c>
      <c r="B623" s="159" t="s">
        <v>175</v>
      </c>
      <c r="C623" s="159" t="s">
        <v>1092</v>
      </c>
      <c r="D623" s="215" t="s">
        <v>41</v>
      </c>
      <c r="E623" s="233">
        <v>3190</v>
      </c>
      <c r="F623" s="233">
        <v>200</v>
      </c>
      <c r="G623" s="233">
        <f t="shared" si="14"/>
        <v>2990</v>
      </c>
      <c r="H623" s="241" t="s">
        <v>115</v>
      </c>
      <c r="I623" s="119"/>
    </row>
    <row r="624" spans="1:9" s="59" customFormat="1" ht="24">
      <c r="A624" s="212">
        <v>591</v>
      </c>
      <c r="B624" s="159" t="s">
        <v>178</v>
      </c>
      <c r="C624" s="159" t="s">
        <v>1093</v>
      </c>
      <c r="D624" s="215" t="s">
        <v>154</v>
      </c>
      <c r="E624" s="233">
        <v>61542</v>
      </c>
      <c r="F624" s="233">
        <v>8000</v>
      </c>
      <c r="G624" s="233">
        <f t="shared" si="14"/>
        <v>53542</v>
      </c>
      <c r="H624" s="241" t="s">
        <v>115</v>
      </c>
      <c r="I624" s="119">
        <v>61542000</v>
      </c>
    </row>
    <row r="625" spans="1:9" s="59" customFormat="1" ht="24">
      <c r="A625" s="212">
        <v>592</v>
      </c>
      <c r="B625" s="159" t="s">
        <v>176</v>
      </c>
      <c r="C625" s="159" t="s">
        <v>1094</v>
      </c>
      <c r="D625" s="215" t="s">
        <v>154</v>
      </c>
      <c r="E625" s="233">
        <v>56960</v>
      </c>
      <c r="F625" s="233">
        <v>1000</v>
      </c>
      <c r="G625" s="233">
        <f t="shared" si="14"/>
        <v>55960</v>
      </c>
      <c r="H625" s="241" t="s">
        <v>115</v>
      </c>
      <c r="I625" s="119">
        <v>56960000</v>
      </c>
    </row>
    <row r="626" spans="1:9" s="59" customFormat="1" ht="24">
      <c r="A626" s="212">
        <v>593</v>
      </c>
      <c r="B626" s="159" t="s">
        <v>1086</v>
      </c>
      <c r="C626" s="159" t="s">
        <v>1095</v>
      </c>
      <c r="D626" s="215" t="s">
        <v>154</v>
      </c>
      <c r="E626" s="233">
        <v>11200</v>
      </c>
      <c r="F626" s="233">
        <v>0</v>
      </c>
      <c r="G626" s="233">
        <f t="shared" si="14"/>
        <v>11200</v>
      </c>
      <c r="H626" s="241" t="s">
        <v>115</v>
      </c>
      <c r="I626" s="119">
        <v>11200000</v>
      </c>
    </row>
    <row r="627" spans="1:9" s="59" customFormat="1" ht="24">
      <c r="A627" s="212">
        <v>594</v>
      </c>
      <c r="B627" s="159" t="s">
        <v>177</v>
      </c>
      <c r="C627" s="159" t="s">
        <v>1096</v>
      </c>
      <c r="D627" s="215" t="s">
        <v>154</v>
      </c>
      <c r="E627" s="233">
        <v>4300</v>
      </c>
      <c r="F627" s="233">
        <v>0</v>
      </c>
      <c r="G627" s="233">
        <f t="shared" si="14"/>
        <v>4300</v>
      </c>
      <c r="H627" s="241" t="s">
        <v>115</v>
      </c>
      <c r="I627" s="119">
        <v>4300000</v>
      </c>
    </row>
    <row r="628" spans="1:9" s="59" customFormat="1" ht="18" customHeight="1">
      <c r="A628" s="212">
        <v>595</v>
      </c>
      <c r="B628" s="159" t="s">
        <v>1087</v>
      </c>
      <c r="C628" s="159" t="s">
        <v>1097</v>
      </c>
      <c r="D628" s="215" t="s">
        <v>41</v>
      </c>
      <c r="E628" s="233">
        <v>2900</v>
      </c>
      <c r="F628" s="233">
        <v>0</v>
      </c>
      <c r="G628" s="233">
        <f t="shared" si="14"/>
        <v>2900</v>
      </c>
      <c r="H628" s="241" t="s">
        <v>115</v>
      </c>
      <c r="I628" s="119">
        <v>2900000</v>
      </c>
    </row>
    <row r="629" spans="1:9" s="59" customFormat="1" ht="20.25" customHeight="1">
      <c r="A629" s="212">
        <v>596</v>
      </c>
      <c r="B629" s="159" t="s">
        <v>1088</v>
      </c>
      <c r="C629" s="159" t="s">
        <v>1098</v>
      </c>
      <c r="D629" s="215" t="s">
        <v>154</v>
      </c>
      <c r="E629" s="233">
        <v>73597</v>
      </c>
      <c r="F629" s="233">
        <v>51523</v>
      </c>
      <c r="G629" s="233">
        <f t="shared" si="14"/>
        <v>22074</v>
      </c>
      <c r="H629" s="241" t="s">
        <v>650</v>
      </c>
      <c r="I629" s="119">
        <v>73597000</v>
      </c>
    </row>
    <row r="630" spans="1:9" s="59" customFormat="1" ht="15.75">
      <c r="A630" s="236" t="s">
        <v>80</v>
      </c>
      <c r="B630" s="237" t="s">
        <v>167</v>
      </c>
      <c r="C630" s="238">
        <f>COUNTA(D631:D654)</f>
        <v>24</v>
      </c>
      <c r="D630" s="238">
        <f>COUNTA(E631:E654)</f>
        <v>24</v>
      </c>
      <c r="E630" s="239">
        <f>SUM(E631:E654)</f>
        <v>1190898</v>
      </c>
      <c r="F630" s="257">
        <f>SUM(F631:F654)</f>
        <v>205482</v>
      </c>
      <c r="G630" s="257">
        <f>SUM(G631:G654)</f>
        <v>985416</v>
      </c>
      <c r="H630" s="238">
        <f>COUNTA(H631:H654)</f>
        <v>21</v>
      </c>
      <c r="I630" s="119"/>
    </row>
    <row r="631" spans="1:9" s="59" customFormat="1" ht="24">
      <c r="A631" s="212">
        <v>600</v>
      </c>
      <c r="B631" s="258" t="s">
        <v>505</v>
      </c>
      <c r="C631" s="123" t="s">
        <v>506</v>
      </c>
      <c r="D631" s="215" t="s">
        <v>41</v>
      </c>
      <c r="E631" s="259">
        <v>2950</v>
      </c>
      <c r="F631" s="260">
        <v>0</v>
      </c>
      <c r="G631" s="260">
        <f>E631-F631</f>
        <v>2950</v>
      </c>
      <c r="H631" s="215" t="s">
        <v>115</v>
      </c>
      <c r="I631" s="119"/>
    </row>
    <row r="632" spans="1:9" s="59" customFormat="1" ht="24">
      <c r="A632" s="212">
        <v>601</v>
      </c>
      <c r="B632" s="258" t="s">
        <v>507</v>
      </c>
      <c r="C632" s="261" t="s">
        <v>508</v>
      </c>
      <c r="D632" s="215" t="s">
        <v>41</v>
      </c>
      <c r="E632" s="259">
        <v>20100</v>
      </c>
      <c r="F632" s="260">
        <v>100</v>
      </c>
      <c r="G632" s="260">
        <f aca="true" t="shared" si="15" ref="G632:G654">E632-F632</f>
        <v>20000</v>
      </c>
      <c r="H632" s="215" t="s">
        <v>115</v>
      </c>
      <c r="I632" s="119"/>
    </row>
    <row r="633" spans="1:9" s="59" customFormat="1" ht="24">
      <c r="A633" s="212">
        <v>602</v>
      </c>
      <c r="B633" s="258" t="s">
        <v>509</v>
      </c>
      <c r="C633" s="261" t="s">
        <v>510</v>
      </c>
      <c r="D633" s="215" t="s">
        <v>41</v>
      </c>
      <c r="E633" s="259">
        <v>5350</v>
      </c>
      <c r="F633" s="260">
        <v>550</v>
      </c>
      <c r="G633" s="260">
        <f t="shared" si="15"/>
        <v>4800</v>
      </c>
      <c r="H633" s="215" t="s">
        <v>115</v>
      </c>
      <c r="I633" s="119"/>
    </row>
    <row r="634" spans="1:9" s="59" customFormat="1" ht="24">
      <c r="A634" s="212">
        <v>603</v>
      </c>
      <c r="B634" s="258" t="s">
        <v>511</v>
      </c>
      <c r="C634" s="261" t="s">
        <v>512</v>
      </c>
      <c r="D634" s="215" t="s">
        <v>41</v>
      </c>
      <c r="E634" s="259">
        <v>20050</v>
      </c>
      <c r="F634" s="260">
        <v>0</v>
      </c>
      <c r="G634" s="260">
        <f t="shared" si="15"/>
        <v>20050</v>
      </c>
      <c r="H634" s="215" t="s">
        <v>115</v>
      </c>
      <c r="I634" s="119"/>
    </row>
    <row r="635" spans="1:9" s="59" customFormat="1" ht="24">
      <c r="A635" s="212">
        <v>604</v>
      </c>
      <c r="B635" s="258" t="s">
        <v>1540</v>
      </c>
      <c r="C635" s="261" t="s">
        <v>1541</v>
      </c>
      <c r="D635" s="215" t="s">
        <v>41</v>
      </c>
      <c r="E635" s="259">
        <v>5700</v>
      </c>
      <c r="F635" s="260">
        <v>0</v>
      </c>
      <c r="G635" s="260">
        <f t="shared" si="15"/>
        <v>5700</v>
      </c>
      <c r="H635" s="215" t="s">
        <v>115</v>
      </c>
      <c r="I635" s="119"/>
    </row>
    <row r="636" spans="1:9" s="59" customFormat="1" ht="24">
      <c r="A636" s="212">
        <v>605</v>
      </c>
      <c r="B636" s="258" t="s">
        <v>1542</v>
      </c>
      <c r="C636" s="261" t="s">
        <v>1543</v>
      </c>
      <c r="D636" s="215" t="s">
        <v>154</v>
      </c>
      <c r="E636" s="259">
        <v>18000</v>
      </c>
      <c r="F636" s="260">
        <v>0</v>
      </c>
      <c r="G636" s="260">
        <f t="shared" si="15"/>
        <v>18000</v>
      </c>
      <c r="H636" s="215" t="s">
        <v>115</v>
      </c>
      <c r="I636" s="119"/>
    </row>
    <row r="637" spans="1:9" s="59" customFormat="1" ht="24">
      <c r="A637" s="212">
        <v>606</v>
      </c>
      <c r="B637" s="258" t="s">
        <v>1544</v>
      </c>
      <c r="C637" s="261" t="s">
        <v>1545</v>
      </c>
      <c r="D637" s="215" t="s">
        <v>41</v>
      </c>
      <c r="E637" s="259">
        <v>39340</v>
      </c>
      <c r="F637" s="260">
        <v>0</v>
      </c>
      <c r="G637" s="260">
        <f t="shared" si="15"/>
        <v>39340</v>
      </c>
      <c r="H637" s="215" t="s">
        <v>115</v>
      </c>
      <c r="I637" s="119"/>
    </row>
    <row r="638" spans="1:9" s="59" customFormat="1" ht="24">
      <c r="A638" s="212">
        <v>607</v>
      </c>
      <c r="B638" s="258" t="s">
        <v>1546</v>
      </c>
      <c r="C638" s="261" t="s">
        <v>1547</v>
      </c>
      <c r="D638" s="215" t="s">
        <v>41</v>
      </c>
      <c r="E638" s="259">
        <v>3347</v>
      </c>
      <c r="F638" s="260">
        <v>200</v>
      </c>
      <c r="G638" s="260">
        <f t="shared" si="15"/>
        <v>3147</v>
      </c>
      <c r="H638" s="215" t="s">
        <v>115</v>
      </c>
      <c r="I638" s="119"/>
    </row>
    <row r="639" spans="1:9" s="59" customFormat="1" ht="24">
      <c r="A639" s="212">
        <v>608</v>
      </c>
      <c r="B639" s="258" t="s">
        <v>1548</v>
      </c>
      <c r="C639" s="261" t="s">
        <v>1549</v>
      </c>
      <c r="D639" s="215" t="s">
        <v>154</v>
      </c>
      <c r="E639" s="259">
        <v>18000</v>
      </c>
      <c r="F639" s="260">
        <v>3000</v>
      </c>
      <c r="G639" s="260">
        <f t="shared" si="15"/>
        <v>15000</v>
      </c>
      <c r="H639" s="215" t="s">
        <v>115</v>
      </c>
      <c r="I639" s="119"/>
    </row>
    <row r="640" spans="1:9" s="59" customFormat="1" ht="24">
      <c r="A640" s="212">
        <v>609</v>
      </c>
      <c r="B640" s="258" t="s">
        <v>513</v>
      </c>
      <c r="C640" s="124" t="s">
        <v>514</v>
      </c>
      <c r="D640" s="215" t="s">
        <v>41</v>
      </c>
      <c r="E640" s="259">
        <v>1000</v>
      </c>
      <c r="F640" s="260">
        <v>0</v>
      </c>
      <c r="G640" s="260">
        <f t="shared" si="15"/>
        <v>1000</v>
      </c>
      <c r="H640" s="215" t="s">
        <v>115</v>
      </c>
      <c r="I640" s="119"/>
    </row>
    <row r="641" spans="1:9" s="59" customFormat="1" ht="24">
      <c r="A641" s="212">
        <v>610</v>
      </c>
      <c r="B641" s="258" t="s">
        <v>1550</v>
      </c>
      <c r="C641" s="124" t="s">
        <v>1551</v>
      </c>
      <c r="D641" s="215" t="s">
        <v>154</v>
      </c>
      <c r="E641" s="259">
        <v>276200</v>
      </c>
      <c r="F641" s="260">
        <v>0</v>
      </c>
      <c r="G641" s="260">
        <f t="shared" si="15"/>
        <v>276200</v>
      </c>
      <c r="H641" s="215" t="s">
        <v>115</v>
      </c>
      <c r="I641" s="119"/>
    </row>
    <row r="642" spans="1:9" s="59" customFormat="1" ht="24">
      <c r="A642" s="212">
        <v>611</v>
      </c>
      <c r="B642" s="258" t="s">
        <v>1552</v>
      </c>
      <c r="C642" s="124" t="s">
        <v>1553</v>
      </c>
      <c r="D642" s="215" t="s">
        <v>154</v>
      </c>
      <c r="E642" s="259">
        <v>1</v>
      </c>
      <c r="F642" s="260">
        <v>0</v>
      </c>
      <c r="G642" s="260">
        <f t="shared" si="15"/>
        <v>1</v>
      </c>
      <c r="H642" s="215" t="s">
        <v>115</v>
      </c>
      <c r="I642" s="119"/>
    </row>
    <row r="643" spans="1:9" s="59" customFormat="1" ht="24">
      <c r="A643" s="212">
        <v>612</v>
      </c>
      <c r="B643" s="258" t="s">
        <v>515</v>
      </c>
      <c r="C643" s="124" t="s">
        <v>516</v>
      </c>
      <c r="D643" s="215" t="s">
        <v>154</v>
      </c>
      <c r="E643" s="259">
        <v>3500</v>
      </c>
      <c r="F643" s="260">
        <v>0</v>
      </c>
      <c r="G643" s="260">
        <f t="shared" si="15"/>
        <v>3500</v>
      </c>
      <c r="H643" s="215" t="s">
        <v>115</v>
      </c>
      <c r="I643" s="119"/>
    </row>
    <row r="644" spans="1:9" s="59" customFormat="1" ht="24">
      <c r="A644" s="212">
        <v>613</v>
      </c>
      <c r="B644" s="258" t="s">
        <v>517</v>
      </c>
      <c r="C644" s="124" t="s">
        <v>518</v>
      </c>
      <c r="D644" s="215" t="s">
        <v>154</v>
      </c>
      <c r="E644" s="259">
        <v>30860</v>
      </c>
      <c r="F644" s="260">
        <v>18000</v>
      </c>
      <c r="G644" s="260">
        <f t="shared" si="15"/>
        <v>12860</v>
      </c>
      <c r="H644" s="215" t="s">
        <v>115</v>
      </c>
      <c r="I644" s="119"/>
    </row>
    <row r="645" spans="1:9" s="59" customFormat="1" ht="24">
      <c r="A645" s="212">
        <v>614</v>
      </c>
      <c r="B645" s="237" t="s">
        <v>1554</v>
      </c>
      <c r="C645" s="124" t="s">
        <v>1555</v>
      </c>
      <c r="D645" s="215" t="s">
        <v>154</v>
      </c>
      <c r="E645" s="259">
        <v>244800</v>
      </c>
      <c r="F645" s="260">
        <v>0</v>
      </c>
      <c r="G645" s="260">
        <f t="shared" si="15"/>
        <v>244800</v>
      </c>
      <c r="H645" s="215" t="s">
        <v>115</v>
      </c>
      <c r="I645" s="119"/>
    </row>
    <row r="646" spans="1:9" s="59" customFormat="1" ht="24">
      <c r="A646" s="212">
        <v>615</v>
      </c>
      <c r="B646" s="262" t="s">
        <v>519</v>
      </c>
      <c r="C646" s="124" t="s">
        <v>520</v>
      </c>
      <c r="D646" s="215" t="s">
        <v>154</v>
      </c>
      <c r="E646" s="259">
        <v>2000</v>
      </c>
      <c r="F646" s="260">
        <v>120</v>
      </c>
      <c r="G646" s="260">
        <f t="shared" si="15"/>
        <v>1880</v>
      </c>
      <c r="H646" s="215" t="s">
        <v>115</v>
      </c>
      <c r="I646" s="119"/>
    </row>
    <row r="647" spans="1:9" s="59" customFormat="1" ht="24">
      <c r="A647" s="212">
        <v>616</v>
      </c>
      <c r="B647" s="262" t="s">
        <v>1556</v>
      </c>
      <c r="C647" s="124" t="s">
        <v>1557</v>
      </c>
      <c r="D647" s="215" t="s">
        <v>41</v>
      </c>
      <c r="E647" s="259">
        <v>2000</v>
      </c>
      <c r="F647" s="260">
        <v>0</v>
      </c>
      <c r="G647" s="260">
        <f t="shared" si="15"/>
        <v>2000</v>
      </c>
      <c r="H647" s="215" t="s">
        <v>115</v>
      </c>
      <c r="I647" s="119"/>
    </row>
    <row r="648" spans="1:9" s="59" customFormat="1" ht="24">
      <c r="A648" s="212">
        <v>617</v>
      </c>
      <c r="B648" s="262" t="s">
        <v>521</v>
      </c>
      <c r="C648" s="124" t="s">
        <v>522</v>
      </c>
      <c r="D648" s="215" t="s">
        <v>154</v>
      </c>
      <c r="E648" s="259">
        <v>21200</v>
      </c>
      <c r="F648" s="260">
        <v>0</v>
      </c>
      <c r="G648" s="260">
        <f t="shared" si="15"/>
        <v>21200</v>
      </c>
      <c r="H648" s="215" t="s">
        <v>115</v>
      </c>
      <c r="I648" s="119"/>
    </row>
    <row r="649" spans="1:9" s="59" customFormat="1" ht="24">
      <c r="A649" s="212">
        <v>618</v>
      </c>
      <c r="B649" s="262" t="s">
        <v>645</v>
      </c>
      <c r="C649" s="124" t="s">
        <v>646</v>
      </c>
      <c r="D649" s="215" t="s">
        <v>41</v>
      </c>
      <c r="E649" s="233">
        <v>50050</v>
      </c>
      <c r="F649" s="233">
        <v>38062</v>
      </c>
      <c r="G649" s="260">
        <f t="shared" si="15"/>
        <v>11988</v>
      </c>
      <c r="H649" s="263" t="s">
        <v>115</v>
      </c>
      <c r="I649" s="121"/>
    </row>
    <row r="650" spans="1:9" s="59" customFormat="1" ht="24">
      <c r="A650" s="212">
        <v>619</v>
      </c>
      <c r="B650" s="262" t="s">
        <v>645</v>
      </c>
      <c r="C650" s="124" t="s">
        <v>647</v>
      </c>
      <c r="D650" s="215" t="s">
        <v>41</v>
      </c>
      <c r="E650" s="233">
        <v>300050</v>
      </c>
      <c r="F650" s="233">
        <v>145450</v>
      </c>
      <c r="G650" s="260">
        <f t="shared" si="15"/>
        <v>154600</v>
      </c>
      <c r="H650" s="263" t="s">
        <v>115</v>
      </c>
      <c r="I650" s="121"/>
    </row>
    <row r="651" spans="1:9" s="59" customFormat="1" ht="15.75">
      <c r="A651" s="212">
        <v>620</v>
      </c>
      <c r="B651" s="262" t="s">
        <v>1558</v>
      </c>
      <c r="C651" s="124" t="s">
        <v>1559</v>
      </c>
      <c r="D651" s="215" t="s">
        <v>154</v>
      </c>
      <c r="E651" s="233">
        <v>12000</v>
      </c>
      <c r="F651" s="233">
        <v>0</v>
      </c>
      <c r="G651" s="260">
        <f t="shared" si="15"/>
        <v>12000</v>
      </c>
      <c r="H651" s="263"/>
      <c r="I651" s="121"/>
    </row>
    <row r="652" spans="1:9" s="59" customFormat="1" ht="15.75">
      <c r="A652" s="212">
        <v>621</v>
      </c>
      <c r="B652" s="262" t="s">
        <v>1540</v>
      </c>
      <c r="C652" s="124" t="s">
        <v>1560</v>
      </c>
      <c r="D652" s="215" t="s">
        <v>154</v>
      </c>
      <c r="E652" s="233">
        <v>103000</v>
      </c>
      <c r="F652" s="233">
        <v>0</v>
      </c>
      <c r="G652" s="260">
        <f t="shared" si="15"/>
        <v>103000</v>
      </c>
      <c r="H652" s="263"/>
      <c r="I652" s="121"/>
    </row>
    <row r="653" spans="1:9" s="59" customFormat="1" ht="15.75">
      <c r="A653" s="212">
        <v>622</v>
      </c>
      <c r="B653" s="262" t="s">
        <v>1561</v>
      </c>
      <c r="C653" s="124" t="s">
        <v>1562</v>
      </c>
      <c r="D653" s="215" t="s">
        <v>154</v>
      </c>
      <c r="E653" s="233">
        <v>11000</v>
      </c>
      <c r="F653" s="233">
        <v>0</v>
      </c>
      <c r="G653" s="260">
        <f t="shared" si="15"/>
        <v>11000</v>
      </c>
      <c r="H653" s="263"/>
      <c r="I653" s="121"/>
    </row>
    <row r="654" spans="1:9" s="59" customFormat="1" ht="24">
      <c r="A654" s="212">
        <v>623</v>
      </c>
      <c r="B654" s="262" t="s">
        <v>1563</v>
      </c>
      <c r="C654" s="124" t="s">
        <v>1564</v>
      </c>
      <c r="D654" s="215" t="s">
        <v>41</v>
      </c>
      <c r="E654" s="233">
        <v>400</v>
      </c>
      <c r="F654" s="233">
        <v>0</v>
      </c>
      <c r="G654" s="260">
        <f t="shared" si="15"/>
        <v>400</v>
      </c>
      <c r="H654" s="263" t="s">
        <v>115</v>
      </c>
      <c r="I654" s="121"/>
    </row>
    <row r="655" spans="1:9" s="59" customFormat="1" ht="15.75">
      <c r="A655" s="236" t="s">
        <v>80</v>
      </c>
      <c r="B655" s="237" t="s">
        <v>166</v>
      </c>
      <c r="C655" s="238">
        <f>COUNTA(C656:C666)</f>
        <v>11</v>
      </c>
      <c r="D655" s="238">
        <f>COUNTA(D656:D666)</f>
        <v>11</v>
      </c>
      <c r="E655" s="239">
        <f>SUM(E656:E666)</f>
        <v>779632</v>
      </c>
      <c r="F655" s="257">
        <f>SUM(F656:F666)</f>
        <v>407217</v>
      </c>
      <c r="G655" s="257">
        <f>IF(SUM(G656:G666)=E655-F655,SUM(G656:G666),"Có sai sót")</f>
        <v>372415</v>
      </c>
      <c r="H655" s="240">
        <f>COUNTA(H656:H666)</f>
        <v>11</v>
      </c>
      <c r="I655" s="119"/>
    </row>
    <row r="656" spans="1:9" s="59" customFormat="1" ht="24">
      <c r="A656" s="212">
        <v>621</v>
      </c>
      <c r="B656" s="127" t="s">
        <v>1528</v>
      </c>
      <c r="C656" s="124" t="s">
        <v>1529</v>
      </c>
      <c r="D656" s="215" t="s">
        <v>154</v>
      </c>
      <c r="E656" s="264">
        <v>526000</v>
      </c>
      <c r="F656" s="260">
        <v>365000</v>
      </c>
      <c r="G656" s="260">
        <f>E656-F656</f>
        <v>161000</v>
      </c>
      <c r="H656" s="215" t="s">
        <v>115</v>
      </c>
      <c r="I656" s="119"/>
    </row>
    <row r="657" spans="1:9" s="59" customFormat="1" ht="24">
      <c r="A657" s="212">
        <v>622</v>
      </c>
      <c r="B657" s="127" t="s">
        <v>296</v>
      </c>
      <c r="C657" s="124" t="s">
        <v>1530</v>
      </c>
      <c r="D657" s="215" t="s">
        <v>41</v>
      </c>
      <c r="E657" s="264">
        <v>3200</v>
      </c>
      <c r="F657" s="260">
        <v>200</v>
      </c>
      <c r="G657" s="260">
        <f aca="true" t="shared" si="16" ref="G657:G666">E657-F657</f>
        <v>3000</v>
      </c>
      <c r="H657" s="215" t="s">
        <v>115</v>
      </c>
      <c r="I657" s="119"/>
    </row>
    <row r="658" spans="1:9" s="59" customFormat="1" ht="24">
      <c r="A658" s="212">
        <v>623</v>
      </c>
      <c r="B658" s="127" t="s">
        <v>297</v>
      </c>
      <c r="C658" s="124" t="s">
        <v>1531</v>
      </c>
      <c r="D658" s="215" t="s">
        <v>41</v>
      </c>
      <c r="E658" s="264">
        <v>3200</v>
      </c>
      <c r="F658" s="260">
        <v>200</v>
      </c>
      <c r="G658" s="260">
        <f t="shared" si="16"/>
        <v>3000</v>
      </c>
      <c r="H658" s="215" t="s">
        <v>115</v>
      </c>
      <c r="I658" s="119"/>
    </row>
    <row r="659" spans="1:9" s="59" customFormat="1" ht="24">
      <c r="A659" s="212">
        <v>624</v>
      </c>
      <c r="B659" s="127" t="s">
        <v>298</v>
      </c>
      <c r="C659" s="124" t="s">
        <v>1532</v>
      </c>
      <c r="D659" s="215" t="s">
        <v>41</v>
      </c>
      <c r="E659" s="264">
        <v>985</v>
      </c>
      <c r="F659" s="260">
        <v>0</v>
      </c>
      <c r="G659" s="260">
        <f t="shared" si="16"/>
        <v>985</v>
      </c>
      <c r="H659" s="215" t="s">
        <v>115</v>
      </c>
      <c r="I659" s="119"/>
    </row>
    <row r="660" spans="1:9" s="59" customFormat="1" ht="24">
      <c r="A660" s="212">
        <v>625</v>
      </c>
      <c r="B660" s="127" t="s">
        <v>299</v>
      </c>
      <c r="C660" s="124" t="s">
        <v>1533</v>
      </c>
      <c r="D660" s="215" t="s">
        <v>41</v>
      </c>
      <c r="E660" s="264">
        <v>400</v>
      </c>
      <c r="F660" s="260">
        <v>0</v>
      </c>
      <c r="G660" s="260">
        <f t="shared" si="16"/>
        <v>400</v>
      </c>
      <c r="H660" s="215" t="s">
        <v>115</v>
      </c>
      <c r="I660" s="119"/>
    </row>
    <row r="661" spans="1:9" s="59" customFormat="1" ht="24">
      <c r="A661" s="212">
        <v>626</v>
      </c>
      <c r="B661" s="127" t="s">
        <v>301</v>
      </c>
      <c r="C661" s="124" t="s">
        <v>1534</v>
      </c>
      <c r="D661" s="215" t="s">
        <v>41</v>
      </c>
      <c r="E661" s="264">
        <v>59200</v>
      </c>
      <c r="F661" s="260">
        <v>10200</v>
      </c>
      <c r="G661" s="260">
        <f t="shared" si="16"/>
        <v>49000</v>
      </c>
      <c r="H661" s="215" t="s">
        <v>115</v>
      </c>
      <c r="I661" s="119"/>
    </row>
    <row r="662" spans="1:9" s="59" customFormat="1" ht="24">
      <c r="A662" s="212">
        <v>627</v>
      </c>
      <c r="B662" s="127" t="s">
        <v>302</v>
      </c>
      <c r="C662" s="124" t="s">
        <v>1535</v>
      </c>
      <c r="D662" s="215" t="s">
        <v>154</v>
      </c>
      <c r="E662" s="264">
        <v>17000</v>
      </c>
      <c r="F662" s="260">
        <v>0</v>
      </c>
      <c r="G662" s="260">
        <f t="shared" si="16"/>
        <v>17000</v>
      </c>
      <c r="H662" s="215" t="s">
        <v>115</v>
      </c>
      <c r="I662" s="119"/>
    </row>
    <row r="663" spans="1:9" s="59" customFormat="1" ht="24">
      <c r="A663" s="212">
        <v>628</v>
      </c>
      <c r="B663" s="127" t="s">
        <v>527</v>
      </c>
      <c r="C663" s="124" t="s">
        <v>1536</v>
      </c>
      <c r="D663" s="215" t="s">
        <v>41</v>
      </c>
      <c r="E663" s="264">
        <v>22762</v>
      </c>
      <c r="F663" s="260">
        <v>20000</v>
      </c>
      <c r="G663" s="260">
        <f t="shared" si="16"/>
        <v>2762</v>
      </c>
      <c r="H663" s="215" t="s">
        <v>115</v>
      </c>
      <c r="I663" s="119"/>
    </row>
    <row r="664" spans="1:9" s="59" customFormat="1" ht="24">
      <c r="A664" s="212">
        <v>629</v>
      </c>
      <c r="B664" s="127" t="s">
        <v>1199</v>
      </c>
      <c r="C664" s="124" t="s">
        <v>1537</v>
      </c>
      <c r="D664" s="215" t="s">
        <v>154</v>
      </c>
      <c r="E664" s="264">
        <v>3600</v>
      </c>
      <c r="F664" s="260">
        <v>0</v>
      </c>
      <c r="G664" s="260">
        <f t="shared" si="16"/>
        <v>3600</v>
      </c>
      <c r="H664" s="215" t="s">
        <v>115</v>
      </c>
      <c r="I664" s="119"/>
    </row>
    <row r="665" spans="1:9" s="59" customFormat="1" ht="24">
      <c r="A665" s="212">
        <v>630</v>
      </c>
      <c r="B665" s="127" t="s">
        <v>1200</v>
      </c>
      <c r="C665" s="124" t="s">
        <v>1538</v>
      </c>
      <c r="D665" s="215" t="s">
        <v>41</v>
      </c>
      <c r="E665" s="264">
        <v>39165</v>
      </c>
      <c r="F665" s="260">
        <v>0</v>
      </c>
      <c r="G665" s="260">
        <f t="shared" si="16"/>
        <v>39165</v>
      </c>
      <c r="H665" s="215" t="s">
        <v>115</v>
      </c>
      <c r="I665" s="119"/>
    </row>
    <row r="666" spans="1:9" s="59" customFormat="1" ht="24">
      <c r="A666" s="212">
        <v>631</v>
      </c>
      <c r="B666" s="127" t="s">
        <v>1201</v>
      </c>
      <c r="C666" s="124" t="s">
        <v>1539</v>
      </c>
      <c r="D666" s="215" t="s">
        <v>41</v>
      </c>
      <c r="E666" s="264">
        <v>104120</v>
      </c>
      <c r="F666" s="260">
        <v>11617</v>
      </c>
      <c r="G666" s="260">
        <f t="shared" si="16"/>
        <v>92503</v>
      </c>
      <c r="H666" s="215" t="s">
        <v>115</v>
      </c>
      <c r="I666" s="119"/>
    </row>
    <row r="667" spans="1:9" s="59" customFormat="1" ht="15.75">
      <c r="A667" s="236" t="s">
        <v>80</v>
      </c>
      <c r="B667" s="237" t="s">
        <v>168</v>
      </c>
      <c r="C667" s="238">
        <f>COUNTA(C668:C713)</f>
        <v>46</v>
      </c>
      <c r="D667" s="238">
        <v>46</v>
      </c>
      <c r="E667" s="239">
        <f>SUM(E668:E713)</f>
        <v>1802816</v>
      </c>
      <c r="F667" s="239">
        <f>SUM(F668:F713)</f>
        <v>0</v>
      </c>
      <c r="G667" s="239">
        <f>SUM(G668:G713)</f>
        <v>1802816</v>
      </c>
      <c r="H667" s="240">
        <v>46</v>
      </c>
      <c r="I667" s="119"/>
    </row>
    <row r="668" spans="1:9" s="59" customFormat="1" ht="24">
      <c r="A668" s="212">
        <v>633</v>
      </c>
      <c r="B668" s="127" t="s">
        <v>180</v>
      </c>
      <c r="C668" s="124" t="s">
        <v>181</v>
      </c>
      <c r="D668" s="215" t="s">
        <v>41</v>
      </c>
      <c r="E668" s="264">
        <v>40000</v>
      </c>
      <c r="F668" s="260">
        <v>0</v>
      </c>
      <c r="G668" s="260">
        <f>E668-F668</f>
        <v>40000</v>
      </c>
      <c r="H668" s="215" t="s">
        <v>115</v>
      </c>
      <c r="I668" s="119"/>
    </row>
    <row r="669" spans="1:9" s="59" customFormat="1" ht="24">
      <c r="A669" s="212">
        <v>634</v>
      </c>
      <c r="B669" s="127" t="s">
        <v>182</v>
      </c>
      <c r="C669" s="124" t="s">
        <v>183</v>
      </c>
      <c r="D669" s="215" t="s">
        <v>41</v>
      </c>
      <c r="E669" s="264">
        <v>6400</v>
      </c>
      <c r="F669" s="260">
        <v>0</v>
      </c>
      <c r="G669" s="260">
        <f aca="true" t="shared" si="17" ref="G669:G713">E669-F669</f>
        <v>6400</v>
      </c>
      <c r="H669" s="215" t="s">
        <v>115</v>
      </c>
      <c r="I669" s="119"/>
    </row>
    <row r="670" spans="1:9" s="59" customFormat="1" ht="24">
      <c r="A670" s="212">
        <v>635</v>
      </c>
      <c r="B670" s="127" t="s">
        <v>184</v>
      </c>
      <c r="C670" s="124" t="s">
        <v>185</v>
      </c>
      <c r="D670" s="215" t="s">
        <v>41</v>
      </c>
      <c r="E670" s="264">
        <v>2000</v>
      </c>
      <c r="F670" s="260">
        <v>0</v>
      </c>
      <c r="G670" s="260">
        <f t="shared" si="17"/>
        <v>2000</v>
      </c>
      <c r="H670" s="215" t="s">
        <v>115</v>
      </c>
      <c r="I670" s="119"/>
    </row>
    <row r="671" spans="1:9" s="59" customFormat="1" ht="24">
      <c r="A671" s="212">
        <v>636</v>
      </c>
      <c r="B671" s="127" t="s">
        <v>186</v>
      </c>
      <c r="C671" s="124" t="s">
        <v>187</v>
      </c>
      <c r="D671" s="215" t="s">
        <v>41</v>
      </c>
      <c r="E671" s="264">
        <v>950</v>
      </c>
      <c r="F671" s="260">
        <v>0</v>
      </c>
      <c r="G671" s="260">
        <f t="shared" si="17"/>
        <v>950</v>
      </c>
      <c r="H671" s="215" t="s">
        <v>115</v>
      </c>
      <c r="I671" s="119"/>
    </row>
    <row r="672" spans="1:9" s="59" customFormat="1" ht="24">
      <c r="A672" s="212">
        <v>637</v>
      </c>
      <c r="B672" s="127" t="s">
        <v>188</v>
      </c>
      <c r="C672" s="124" t="s">
        <v>189</v>
      </c>
      <c r="D672" s="215" t="s">
        <v>41</v>
      </c>
      <c r="E672" s="264">
        <v>1649</v>
      </c>
      <c r="F672" s="260">
        <v>0</v>
      </c>
      <c r="G672" s="260">
        <f t="shared" si="17"/>
        <v>1649</v>
      </c>
      <c r="H672" s="215" t="s">
        <v>115</v>
      </c>
      <c r="I672" s="119"/>
    </row>
    <row r="673" spans="1:9" s="59" customFormat="1" ht="24">
      <c r="A673" s="212">
        <v>638</v>
      </c>
      <c r="B673" s="127" t="s">
        <v>190</v>
      </c>
      <c r="C673" s="124" t="s">
        <v>191</v>
      </c>
      <c r="D673" s="215" t="s">
        <v>41</v>
      </c>
      <c r="E673" s="264">
        <v>3700</v>
      </c>
      <c r="F673" s="260">
        <v>0</v>
      </c>
      <c r="G673" s="260">
        <f t="shared" si="17"/>
        <v>3700</v>
      </c>
      <c r="H673" s="215" t="s">
        <v>115</v>
      </c>
      <c r="I673" s="119"/>
    </row>
    <row r="674" spans="1:9" s="59" customFormat="1" ht="24">
      <c r="A674" s="212">
        <v>639</v>
      </c>
      <c r="B674" s="127" t="s">
        <v>192</v>
      </c>
      <c r="C674" s="265" t="s">
        <v>193</v>
      </c>
      <c r="D674" s="215" t="s">
        <v>41</v>
      </c>
      <c r="E674" s="264">
        <v>4276</v>
      </c>
      <c r="F674" s="260">
        <v>0</v>
      </c>
      <c r="G674" s="260">
        <f t="shared" si="17"/>
        <v>4276</v>
      </c>
      <c r="H674" s="215" t="s">
        <v>115</v>
      </c>
      <c r="I674" s="119"/>
    </row>
    <row r="675" spans="1:9" s="59" customFormat="1" ht="24">
      <c r="A675" s="212">
        <v>640</v>
      </c>
      <c r="B675" s="127" t="s">
        <v>194</v>
      </c>
      <c r="C675" s="265" t="s">
        <v>195</v>
      </c>
      <c r="D675" s="215" t="s">
        <v>41</v>
      </c>
      <c r="E675" s="264">
        <v>44786</v>
      </c>
      <c r="F675" s="260">
        <v>0</v>
      </c>
      <c r="G675" s="260">
        <f t="shared" si="17"/>
        <v>44786</v>
      </c>
      <c r="H675" s="215" t="s">
        <v>115</v>
      </c>
      <c r="I675" s="119"/>
    </row>
    <row r="676" spans="1:9" s="59" customFormat="1" ht="24">
      <c r="A676" s="212">
        <v>641</v>
      </c>
      <c r="B676" s="127" t="s">
        <v>196</v>
      </c>
      <c r="C676" s="265" t="s">
        <v>197</v>
      </c>
      <c r="D676" s="215" t="s">
        <v>41</v>
      </c>
      <c r="E676" s="264">
        <v>2980</v>
      </c>
      <c r="F676" s="260">
        <v>0</v>
      </c>
      <c r="G676" s="260">
        <f t="shared" si="17"/>
        <v>2980</v>
      </c>
      <c r="H676" s="215" t="s">
        <v>115</v>
      </c>
      <c r="I676" s="119"/>
    </row>
    <row r="677" spans="1:9" s="59" customFormat="1" ht="24">
      <c r="A677" s="212">
        <v>642</v>
      </c>
      <c r="B677" s="127" t="s">
        <v>198</v>
      </c>
      <c r="C677" s="265" t="s">
        <v>199</v>
      </c>
      <c r="D677" s="215" t="s">
        <v>41</v>
      </c>
      <c r="E677" s="264">
        <v>781</v>
      </c>
      <c r="F677" s="260">
        <v>0</v>
      </c>
      <c r="G677" s="260">
        <f t="shared" si="17"/>
        <v>781</v>
      </c>
      <c r="H677" s="215" t="s">
        <v>115</v>
      </c>
      <c r="I677" s="119"/>
    </row>
    <row r="678" spans="1:9" s="59" customFormat="1" ht="24">
      <c r="A678" s="212">
        <v>643</v>
      </c>
      <c r="B678" s="127" t="s">
        <v>200</v>
      </c>
      <c r="C678" s="265" t="s">
        <v>201</v>
      </c>
      <c r="D678" s="215" t="s">
        <v>41</v>
      </c>
      <c r="E678" s="264">
        <v>1100</v>
      </c>
      <c r="F678" s="260">
        <v>0</v>
      </c>
      <c r="G678" s="260">
        <f t="shared" si="17"/>
        <v>1100</v>
      </c>
      <c r="H678" s="215" t="s">
        <v>115</v>
      </c>
      <c r="I678" s="119"/>
    </row>
    <row r="679" spans="1:9" s="59" customFormat="1" ht="24">
      <c r="A679" s="212">
        <v>644</v>
      </c>
      <c r="B679" s="127" t="s">
        <v>202</v>
      </c>
      <c r="C679" s="265" t="s">
        <v>203</v>
      </c>
      <c r="D679" s="215" t="s">
        <v>41</v>
      </c>
      <c r="E679" s="264">
        <v>775</v>
      </c>
      <c r="F679" s="260">
        <v>0</v>
      </c>
      <c r="G679" s="260">
        <f t="shared" si="17"/>
        <v>775</v>
      </c>
      <c r="H679" s="215" t="s">
        <v>115</v>
      </c>
      <c r="I679" s="119"/>
    </row>
    <row r="680" spans="1:9" s="59" customFormat="1" ht="24">
      <c r="A680" s="212">
        <v>645</v>
      </c>
      <c r="B680" s="127" t="s">
        <v>188</v>
      </c>
      <c r="C680" s="265" t="s">
        <v>204</v>
      </c>
      <c r="D680" s="215" t="s">
        <v>41</v>
      </c>
      <c r="E680" s="264">
        <v>400</v>
      </c>
      <c r="F680" s="260">
        <v>0</v>
      </c>
      <c r="G680" s="260">
        <f t="shared" si="17"/>
        <v>400</v>
      </c>
      <c r="H680" s="215" t="s">
        <v>115</v>
      </c>
      <c r="I680" s="119"/>
    </row>
    <row r="681" spans="1:9" s="59" customFormat="1" ht="24">
      <c r="A681" s="212">
        <v>646</v>
      </c>
      <c r="B681" s="127" t="s">
        <v>205</v>
      </c>
      <c r="C681" s="265" t="s">
        <v>206</v>
      </c>
      <c r="D681" s="215" t="s">
        <v>41</v>
      </c>
      <c r="E681" s="264">
        <v>680</v>
      </c>
      <c r="F681" s="260">
        <v>0</v>
      </c>
      <c r="G681" s="260">
        <f t="shared" si="17"/>
        <v>680</v>
      </c>
      <c r="H681" s="215" t="s">
        <v>115</v>
      </c>
      <c r="I681" s="119"/>
    </row>
    <row r="682" spans="1:9" s="59" customFormat="1" ht="24">
      <c r="A682" s="212">
        <v>647</v>
      </c>
      <c r="B682" s="127" t="s">
        <v>207</v>
      </c>
      <c r="C682" s="265" t="s">
        <v>208</v>
      </c>
      <c r="D682" s="215" t="s">
        <v>41</v>
      </c>
      <c r="E682" s="264">
        <v>2759</v>
      </c>
      <c r="F682" s="260">
        <v>0</v>
      </c>
      <c r="G682" s="260">
        <f t="shared" si="17"/>
        <v>2759</v>
      </c>
      <c r="H682" s="215" t="s">
        <v>115</v>
      </c>
      <c r="I682" s="119"/>
    </row>
    <row r="683" spans="1:9" s="59" customFormat="1" ht="24">
      <c r="A683" s="212">
        <v>648</v>
      </c>
      <c r="B683" s="127" t="s">
        <v>209</v>
      </c>
      <c r="C683" s="265" t="s">
        <v>210</v>
      </c>
      <c r="D683" s="215" t="s">
        <v>41</v>
      </c>
      <c r="E683" s="264">
        <v>19000</v>
      </c>
      <c r="F683" s="260">
        <v>0</v>
      </c>
      <c r="G683" s="260">
        <f t="shared" si="17"/>
        <v>19000</v>
      </c>
      <c r="H683" s="215" t="s">
        <v>115</v>
      </c>
      <c r="I683" s="119"/>
    </row>
    <row r="684" spans="1:9" s="59" customFormat="1" ht="24">
      <c r="A684" s="212">
        <v>649</v>
      </c>
      <c r="B684" s="127" t="s">
        <v>211</v>
      </c>
      <c r="C684" s="124" t="s">
        <v>212</v>
      </c>
      <c r="D684" s="215" t="s">
        <v>41</v>
      </c>
      <c r="E684" s="264">
        <v>586</v>
      </c>
      <c r="F684" s="260">
        <v>0</v>
      </c>
      <c r="G684" s="260">
        <f t="shared" si="17"/>
        <v>586</v>
      </c>
      <c r="H684" s="215" t="s">
        <v>115</v>
      </c>
      <c r="I684" s="119"/>
    </row>
    <row r="685" spans="1:9" s="59" customFormat="1" ht="24">
      <c r="A685" s="212">
        <v>650</v>
      </c>
      <c r="B685" s="127" t="s">
        <v>213</v>
      </c>
      <c r="C685" s="124" t="s">
        <v>214</v>
      </c>
      <c r="D685" s="215" t="s">
        <v>41</v>
      </c>
      <c r="E685" s="264">
        <v>2550</v>
      </c>
      <c r="F685" s="260">
        <v>0</v>
      </c>
      <c r="G685" s="260">
        <f t="shared" si="17"/>
        <v>2550</v>
      </c>
      <c r="H685" s="215" t="s">
        <v>115</v>
      </c>
      <c r="I685" s="119"/>
    </row>
    <row r="686" spans="1:9" s="59" customFormat="1" ht="24">
      <c r="A686" s="212">
        <v>651</v>
      </c>
      <c r="B686" s="127" t="s">
        <v>215</v>
      </c>
      <c r="C686" s="124" t="s">
        <v>216</v>
      </c>
      <c r="D686" s="215" t="s">
        <v>41</v>
      </c>
      <c r="E686" s="264">
        <v>25231</v>
      </c>
      <c r="F686" s="260">
        <v>0</v>
      </c>
      <c r="G686" s="260">
        <f t="shared" si="17"/>
        <v>25231</v>
      </c>
      <c r="H686" s="215" t="s">
        <v>115</v>
      </c>
      <c r="I686" s="119"/>
    </row>
    <row r="687" spans="1:9" s="59" customFormat="1" ht="24">
      <c r="A687" s="212">
        <v>652</v>
      </c>
      <c r="B687" s="127" t="s">
        <v>217</v>
      </c>
      <c r="C687" s="124" t="s">
        <v>218</v>
      </c>
      <c r="D687" s="215" t="s">
        <v>41</v>
      </c>
      <c r="E687" s="264">
        <v>1045</v>
      </c>
      <c r="F687" s="260">
        <v>0</v>
      </c>
      <c r="G687" s="260">
        <f t="shared" si="17"/>
        <v>1045</v>
      </c>
      <c r="H687" s="215" t="s">
        <v>115</v>
      </c>
      <c r="I687" s="119"/>
    </row>
    <row r="688" spans="1:9" s="59" customFormat="1" ht="24">
      <c r="A688" s="212">
        <v>653</v>
      </c>
      <c r="B688" s="127" t="s">
        <v>219</v>
      </c>
      <c r="C688" s="124" t="s">
        <v>220</v>
      </c>
      <c r="D688" s="215" t="s">
        <v>41</v>
      </c>
      <c r="E688" s="264">
        <v>4000</v>
      </c>
      <c r="F688" s="260">
        <v>0</v>
      </c>
      <c r="G688" s="260">
        <f t="shared" si="17"/>
        <v>4000</v>
      </c>
      <c r="H688" s="215" t="s">
        <v>115</v>
      </c>
      <c r="I688" s="119"/>
    </row>
    <row r="689" spans="1:9" s="59" customFormat="1" ht="24">
      <c r="A689" s="212">
        <v>654</v>
      </c>
      <c r="B689" s="127" t="s">
        <v>221</v>
      </c>
      <c r="C689" s="124" t="s">
        <v>222</v>
      </c>
      <c r="D689" s="215" t="s">
        <v>41</v>
      </c>
      <c r="E689" s="264">
        <v>5200</v>
      </c>
      <c r="F689" s="260">
        <v>0</v>
      </c>
      <c r="G689" s="260">
        <f t="shared" si="17"/>
        <v>5200</v>
      </c>
      <c r="H689" s="215" t="s">
        <v>115</v>
      </c>
      <c r="I689" s="119"/>
    </row>
    <row r="690" spans="1:9" s="59" customFormat="1" ht="24">
      <c r="A690" s="212">
        <v>655</v>
      </c>
      <c r="B690" s="127" t="s">
        <v>223</v>
      </c>
      <c r="C690" s="124" t="s">
        <v>224</v>
      </c>
      <c r="D690" s="215" t="s">
        <v>41</v>
      </c>
      <c r="E690" s="264">
        <v>48180</v>
      </c>
      <c r="F690" s="260">
        <v>0</v>
      </c>
      <c r="G690" s="260">
        <f t="shared" si="17"/>
        <v>48180</v>
      </c>
      <c r="H690" s="215" t="s">
        <v>115</v>
      </c>
      <c r="I690" s="119"/>
    </row>
    <row r="691" spans="1:9" s="59" customFormat="1" ht="24">
      <c r="A691" s="212">
        <v>656</v>
      </c>
      <c r="B691" s="127" t="s">
        <v>1202</v>
      </c>
      <c r="C691" s="124" t="s">
        <v>1209</v>
      </c>
      <c r="D691" s="215" t="s">
        <v>154</v>
      </c>
      <c r="E691" s="264">
        <v>5250</v>
      </c>
      <c r="F691" s="260">
        <v>0</v>
      </c>
      <c r="G691" s="260">
        <f t="shared" si="17"/>
        <v>5250</v>
      </c>
      <c r="H691" s="215" t="s">
        <v>115</v>
      </c>
      <c r="I691" s="119"/>
    </row>
    <row r="692" spans="1:9" s="59" customFormat="1" ht="24">
      <c r="A692" s="212">
        <v>657</v>
      </c>
      <c r="B692" s="127" t="s">
        <v>225</v>
      </c>
      <c r="C692" s="124" t="s">
        <v>226</v>
      </c>
      <c r="D692" s="215" t="s">
        <v>41</v>
      </c>
      <c r="E692" s="264">
        <v>12600</v>
      </c>
      <c r="F692" s="260">
        <v>0</v>
      </c>
      <c r="G692" s="260">
        <f t="shared" si="17"/>
        <v>12600</v>
      </c>
      <c r="H692" s="215" t="s">
        <v>115</v>
      </c>
      <c r="I692" s="119"/>
    </row>
    <row r="693" spans="1:9" s="59" customFormat="1" ht="24">
      <c r="A693" s="212">
        <v>658</v>
      </c>
      <c r="B693" s="266" t="s">
        <v>227</v>
      </c>
      <c r="C693" s="124" t="s">
        <v>228</v>
      </c>
      <c r="D693" s="215" t="s">
        <v>41</v>
      </c>
      <c r="E693" s="264">
        <v>10000</v>
      </c>
      <c r="F693" s="260">
        <v>0</v>
      </c>
      <c r="G693" s="260">
        <f t="shared" si="17"/>
        <v>10000</v>
      </c>
      <c r="H693" s="215" t="s">
        <v>115</v>
      </c>
      <c r="I693" s="119"/>
    </row>
    <row r="694" spans="1:9" s="59" customFormat="1" ht="24">
      <c r="A694" s="212">
        <v>659</v>
      </c>
      <c r="B694" s="266" t="s">
        <v>643</v>
      </c>
      <c r="C694" s="124" t="s">
        <v>644</v>
      </c>
      <c r="D694" s="215" t="s">
        <v>41</v>
      </c>
      <c r="E694" s="264">
        <v>2000</v>
      </c>
      <c r="F694" s="260">
        <v>0</v>
      </c>
      <c r="G694" s="260">
        <f t="shared" si="17"/>
        <v>2000</v>
      </c>
      <c r="H694" s="215" t="s">
        <v>115</v>
      </c>
      <c r="I694" s="119"/>
    </row>
    <row r="695" spans="1:9" s="59" customFormat="1" ht="24">
      <c r="A695" s="212">
        <v>660</v>
      </c>
      <c r="B695" s="266" t="s">
        <v>213</v>
      </c>
      <c r="C695" s="124" t="s">
        <v>229</v>
      </c>
      <c r="D695" s="215" t="s">
        <v>41</v>
      </c>
      <c r="E695" s="264">
        <v>2600</v>
      </c>
      <c r="F695" s="260">
        <v>0</v>
      </c>
      <c r="G695" s="260">
        <f t="shared" si="17"/>
        <v>2600</v>
      </c>
      <c r="H695" s="215" t="s">
        <v>115</v>
      </c>
      <c r="I695" s="119"/>
    </row>
    <row r="696" spans="1:9" s="59" customFormat="1" ht="24">
      <c r="A696" s="212">
        <v>661</v>
      </c>
      <c r="B696" s="266" t="s">
        <v>230</v>
      </c>
      <c r="C696" s="124" t="s">
        <v>231</v>
      </c>
      <c r="D696" s="215" t="s">
        <v>154</v>
      </c>
      <c r="E696" s="264">
        <v>7000</v>
      </c>
      <c r="F696" s="260">
        <v>0</v>
      </c>
      <c r="G696" s="260">
        <f t="shared" si="17"/>
        <v>7000</v>
      </c>
      <c r="H696" s="215" t="s">
        <v>115</v>
      </c>
      <c r="I696" s="119"/>
    </row>
    <row r="697" spans="1:9" s="59" customFormat="1" ht="24">
      <c r="A697" s="212">
        <v>662</v>
      </c>
      <c r="B697" s="266" t="s">
        <v>217</v>
      </c>
      <c r="C697" s="124" t="s">
        <v>232</v>
      </c>
      <c r="D697" s="215" t="s">
        <v>41</v>
      </c>
      <c r="E697" s="264">
        <v>1875</v>
      </c>
      <c r="F697" s="260">
        <v>0</v>
      </c>
      <c r="G697" s="260">
        <f t="shared" si="17"/>
        <v>1875</v>
      </c>
      <c r="H697" s="215" t="s">
        <v>115</v>
      </c>
      <c r="I697" s="119"/>
    </row>
    <row r="698" spans="1:9" s="59" customFormat="1" ht="24">
      <c r="A698" s="212">
        <v>663</v>
      </c>
      <c r="B698" s="266" t="s">
        <v>217</v>
      </c>
      <c r="C698" s="124" t="s">
        <v>233</v>
      </c>
      <c r="D698" s="215" t="s">
        <v>154</v>
      </c>
      <c r="E698" s="267">
        <v>560</v>
      </c>
      <c r="F698" s="260">
        <v>0</v>
      </c>
      <c r="G698" s="260">
        <f t="shared" si="17"/>
        <v>560</v>
      </c>
      <c r="H698" s="215" t="s">
        <v>115</v>
      </c>
      <c r="I698" s="119"/>
    </row>
    <row r="699" spans="1:9" s="59" customFormat="1" ht="24">
      <c r="A699" s="212">
        <v>664</v>
      </c>
      <c r="B699" s="127" t="s">
        <v>234</v>
      </c>
      <c r="C699" s="124" t="s">
        <v>235</v>
      </c>
      <c r="D699" s="215" t="s">
        <v>41</v>
      </c>
      <c r="E699" s="268">
        <v>15885</v>
      </c>
      <c r="F699" s="260">
        <v>0</v>
      </c>
      <c r="G699" s="260">
        <f t="shared" si="17"/>
        <v>15885</v>
      </c>
      <c r="H699" s="215" t="s">
        <v>115</v>
      </c>
      <c r="I699" s="119"/>
    </row>
    <row r="700" spans="1:9" s="59" customFormat="1" ht="24">
      <c r="A700" s="212">
        <v>665</v>
      </c>
      <c r="B700" s="127" t="s">
        <v>236</v>
      </c>
      <c r="C700" s="124" t="s">
        <v>237</v>
      </c>
      <c r="D700" s="215" t="s">
        <v>41</v>
      </c>
      <c r="E700" s="268">
        <v>30090</v>
      </c>
      <c r="F700" s="260">
        <v>0</v>
      </c>
      <c r="G700" s="260">
        <f t="shared" si="17"/>
        <v>30090</v>
      </c>
      <c r="H700" s="215" t="s">
        <v>115</v>
      </c>
      <c r="I700" s="119"/>
    </row>
    <row r="701" spans="1:9" s="59" customFormat="1" ht="24">
      <c r="A701" s="212">
        <v>666</v>
      </c>
      <c r="B701" s="266" t="s">
        <v>1203</v>
      </c>
      <c r="C701" s="124" t="s">
        <v>1210</v>
      </c>
      <c r="D701" s="215" t="s">
        <v>41</v>
      </c>
      <c r="E701" s="264">
        <v>22000</v>
      </c>
      <c r="F701" s="260">
        <v>0</v>
      </c>
      <c r="G701" s="260">
        <f t="shared" si="17"/>
        <v>22000</v>
      </c>
      <c r="H701" s="215" t="s">
        <v>115</v>
      </c>
      <c r="I701" s="119"/>
    </row>
    <row r="702" spans="1:9" s="59" customFormat="1" ht="24">
      <c r="A702" s="212">
        <v>667</v>
      </c>
      <c r="B702" s="266" t="s">
        <v>238</v>
      </c>
      <c r="C702" s="124" t="s">
        <v>239</v>
      </c>
      <c r="D702" s="215" t="s">
        <v>41</v>
      </c>
      <c r="E702" s="267">
        <v>1800</v>
      </c>
      <c r="F702" s="260">
        <v>0</v>
      </c>
      <c r="G702" s="260">
        <f t="shared" si="17"/>
        <v>1800</v>
      </c>
      <c r="H702" s="215" t="s">
        <v>115</v>
      </c>
      <c r="I702" s="119"/>
    </row>
    <row r="703" spans="1:9" s="59" customFormat="1" ht="24">
      <c r="A703" s="212">
        <v>668</v>
      </c>
      <c r="B703" s="266" t="s">
        <v>240</v>
      </c>
      <c r="C703" s="124" t="s">
        <v>241</v>
      </c>
      <c r="D703" s="215" t="s">
        <v>154</v>
      </c>
      <c r="E703" s="264">
        <v>42000</v>
      </c>
      <c r="F703" s="260">
        <v>0</v>
      </c>
      <c r="G703" s="260">
        <f t="shared" si="17"/>
        <v>42000</v>
      </c>
      <c r="H703" s="215" t="s">
        <v>115</v>
      </c>
      <c r="I703" s="119"/>
    </row>
    <row r="704" spans="1:9" s="59" customFormat="1" ht="24">
      <c r="A704" s="212">
        <v>669</v>
      </c>
      <c r="B704" s="266" t="s">
        <v>242</v>
      </c>
      <c r="C704" s="124" t="s">
        <v>243</v>
      </c>
      <c r="D704" s="215" t="s">
        <v>154</v>
      </c>
      <c r="E704" s="264">
        <v>1377382</v>
      </c>
      <c r="F704" s="260">
        <v>0</v>
      </c>
      <c r="G704" s="260">
        <f t="shared" si="17"/>
        <v>1377382</v>
      </c>
      <c r="H704" s="215" t="s">
        <v>115</v>
      </c>
      <c r="I704" s="119"/>
    </row>
    <row r="705" spans="1:9" s="59" customFormat="1" ht="24">
      <c r="A705" s="212">
        <v>670</v>
      </c>
      <c r="B705" s="266" t="s">
        <v>242</v>
      </c>
      <c r="C705" s="124" t="s">
        <v>244</v>
      </c>
      <c r="D705" s="215" t="s">
        <v>154</v>
      </c>
      <c r="E705" s="267">
        <v>20513</v>
      </c>
      <c r="F705" s="260">
        <v>0</v>
      </c>
      <c r="G705" s="260">
        <f t="shared" si="17"/>
        <v>20513</v>
      </c>
      <c r="H705" s="215" t="s">
        <v>115</v>
      </c>
      <c r="I705" s="119"/>
    </row>
    <row r="706" spans="1:9" s="59" customFormat="1" ht="24">
      <c r="A706" s="212">
        <v>671</v>
      </c>
      <c r="B706" s="266" t="s">
        <v>529</v>
      </c>
      <c r="C706" s="124" t="s">
        <v>1211</v>
      </c>
      <c r="D706" s="215" t="s">
        <v>154</v>
      </c>
      <c r="E706" s="269">
        <v>1628</v>
      </c>
      <c r="F706" s="260">
        <v>0</v>
      </c>
      <c r="G706" s="260">
        <f t="shared" si="17"/>
        <v>1628</v>
      </c>
      <c r="H706" s="215" t="s">
        <v>115</v>
      </c>
      <c r="I706" s="119"/>
    </row>
    <row r="707" spans="1:9" s="59" customFormat="1" ht="24">
      <c r="A707" s="212">
        <v>672</v>
      </c>
      <c r="B707" s="266" t="s">
        <v>1204</v>
      </c>
      <c r="C707" s="124" t="s">
        <v>1212</v>
      </c>
      <c r="D707" s="215" t="s">
        <v>154</v>
      </c>
      <c r="E707" s="269">
        <v>10000</v>
      </c>
      <c r="F707" s="260">
        <v>0</v>
      </c>
      <c r="G707" s="260">
        <f t="shared" si="17"/>
        <v>10000</v>
      </c>
      <c r="H707" s="215" t="s">
        <v>115</v>
      </c>
      <c r="I707" s="119"/>
    </row>
    <row r="708" spans="1:9" s="59" customFormat="1" ht="24">
      <c r="A708" s="212">
        <v>673</v>
      </c>
      <c r="B708" s="270" t="s">
        <v>1205</v>
      </c>
      <c r="C708" s="124" t="s">
        <v>1213</v>
      </c>
      <c r="D708" s="215" t="s">
        <v>154</v>
      </c>
      <c r="E708" s="259">
        <v>4500</v>
      </c>
      <c r="F708" s="260">
        <v>0</v>
      </c>
      <c r="G708" s="260">
        <f t="shared" si="17"/>
        <v>4500</v>
      </c>
      <c r="H708" s="215" t="s">
        <v>115</v>
      </c>
      <c r="I708" s="119"/>
    </row>
    <row r="709" spans="1:9" s="59" customFormat="1" ht="24">
      <c r="A709" s="212">
        <v>674</v>
      </c>
      <c r="B709" s="270" t="s">
        <v>1206</v>
      </c>
      <c r="C709" s="124" t="s">
        <v>1214</v>
      </c>
      <c r="D709" s="215" t="s">
        <v>41</v>
      </c>
      <c r="E709" s="259">
        <v>500</v>
      </c>
      <c r="F709" s="260"/>
      <c r="G709" s="260">
        <f t="shared" si="17"/>
        <v>500</v>
      </c>
      <c r="H709" s="215" t="s">
        <v>115</v>
      </c>
      <c r="I709" s="119"/>
    </row>
    <row r="710" spans="1:9" s="59" customFormat="1" ht="24">
      <c r="A710" s="212">
        <v>675</v>
      </c>
      <c r="B710" s="270" t="s">
        <v>1206</v>
      </c>
      <c r="C710" s="124" t="s">
        <v>1215</v>
      </c>
      <c r="D710" s="215" t="s">
        <v>154</v>
      </c>
      <c r="E710" s="259">
        <v>3300</v>
      </c>
      <c r="F710" s="260"/>
      <c r="G710" s="260">
        <f t="shared" si="17"/>
        <v>3300</v>
      </c>
      <c r="H710" s="215" t="s">
        <v>115</v>
      </c>
      <c r="I710" s="119"/>
    </row>
    <row r="711" spans="1:9" s="59" customFormat="1" ht="24">
      <c r="A711" s="212">
        <v>676</v>
      </c>
      <c r="B711" s="270" t="s">
        <v>1207</v>
      </c>
      <c r="C711" s="124" t="s">
        <v>1216</v>
      </c>
      <c r="D711" s="215" t="s">
        <v>154</v>
      </c>
      <c r="E711" s="259">
        <v>1000</v>
      </c>
      <c r="F711" s="260"/>
      <c r="G711" s="260">
        <f t="shared" si="17"/>
        <v>1000</v>
      </c>
      <c r="H711" s="215" t="s">
        <v>115</v>
      </c>
      <c r="I711" s="119"/>
    </row>
    <row r="712" spans="1:9" s="59" customFormat="1" ht="24">
      <c r="A712" s="212">
        <v>677</v>
      </c>
      <c r="B712" s="270" t="s">
        <v>209</v>
      </c>
      <c r="C712" s="124" t="s">
        <v>1217</v>
      </c>
      <c r="D712" s="215" t="s">
        <v>41</v>
      </c>
      <c r="E712" s="259">
        <v>10249</v>
      </c>
      <c r="F712" s="260"/>
      <c r="G712" s="260">
        <f t="shared" si="17"/>
        <v>10249</v>
      </c>
      <c r="H712" s="215" t="s">
        <v>115</v>
      </c>
      <c r="I712" s="119"/>
    </row>
    <row r="713" spans="1:9" s="59" customFormat="1" ht="24">
      <c r="A713" s="212">
        <v>678</v>
      </c>
      <c r="B713" s="270" t="s">
        <v>1208</v>
      </c>
      <c r="C713" s="124" t="s">
        <v>1218</v>
      </c>
      <c r="D713" s="215" t="s">
        <v>41</v>
      </c>
      <c r="E713" s="259">
        <v>1056</v>
      </c>
      <c r="F713" s="260">
        <v>0</v>
      </c>
      <c r="G713" s="260">
        <f t="shared" si="17"/>
        <v>1056</v>
      </c>
      <c r="H713" s="215" t="s">
        <v>117</v>
      </c>
      <c r="I713" s="119"/>
    </row>
    <row r="714" spans="1:9" s="59" customFormat="1" ht="15.75">
      <c r="A714" s="236" t="s">
        <v>80</v>
      </c>
      <c r="B714" s="237" t="s">
        <v>169</v>
      </c>
      <c r="C714" s="271">
        <f>COUNTA(C715:C832)</f>
        <v>118</v>
      </c>
      <c r="D714" s="238">
        <f>COUNTA(D715:D832)</f>
        <v>118</v>
      </c>
      <c r="E714" s="239">
        <f>SUM(E715:E832)</f>
        <v>1744838</v>
      </c>
      <c r="F714" s="257">
        <f>SUM(F715:F832)</f>
        <v>140821</v>
      </c>
      <c r="G714" s="257">
        <f>IF(SUM(G715:G832)=E714-F714,SUM(G715:G832),"Có sai sót")</f>
        <v>1604017</v>
      </c>
      <c r="H714" s="240">
        <f>COUNTA(H715:H832)</f>
        <v>118</v>
      </c>
      <c r="I714" s="119"/>
    </row>
    <row r="715" spans="1:9" s="59" customFormat="1" ht="17.25" customHeight="1">
      <c r="A715" s="212">
        <v>675</v>
      </c>
      <c r="B715" s="127" t="s">
        <v>1219</v>
      </c>
      <c r="C715" s="265" t="s">
        <v>337</v>
      </c>
      <c r="D715" s="229" t="s">
        <v>41</v>
      </c>
      <c r="E715" s="259">
        <v>6970</v>
      </c>
      <c r="F715" s="260">
        <v>0</v>
      </c>
      <c r="G715" s="260">
        <f aca="true" t="shared" si="18" ref="G715:G720">E715-F715</f>
        <v>6970</v>
      </c>
      <c r="H715" s="215" t="s">
        <v>115</v>
      </c>
      <c r="I715" s="119"/>
    </row>
    <row r="716" spans="1:9" s="59" customFormat="1" ht="19.5" customHeight="1">
      <c r="A716" s="212">
        <v>676</v>
      </c>
      <c r="B716" s="127" t="s">
        <v>338</v>
      </c>
      <c r="C716" s="265" t="s">
        <v>339</v>
      </c>
      <c r="D716" s="229" t="s">
        <v>41</v>
      </c>
      <c r="E716" s="259">
        <v>1700</v>
      </c>
      <c r="F716" s="260">
        <v>0</v>
      </c>
      <c r="G716" s="260">
        <f t="shared" si="18"/>
        <v>1700</v>
      </c>
      <c r="H716" s="215" t="s">
        <v>115</v>
      </c>
      <c r="I716" s="119"/>
    </row>
    <row r="717" spans="1:9" s="59" customFormat="1" ht="17.25" customHeight="1">
      <c r="A717" s="212">
        <v>677</v>
      </c>
      <c r="B717" s="127" t="s">
        <v>340</v>
      </c>
      <c r="C717" s="265" t="s">
        <v>341</v>
      </c>
      <c r="D717" s="229" t="s">
        <v>41</v>
      </c>
      <c r="E717" s="259">
        <v>1700</v>
      </c>
      <c r="F717" s="260">
        <v>0</v>
      </c>
      <c r="G717" s="260">
        <f t="shared" si="18"/>
        <v>1700</v>
      </c>
      <c r="H717" s="215" t="s">
        <v>115</v>
      </c>
      <c r="I717" s="119"/>
    </row>
    <row r="718" spans="1:9" s="59" customFormat="1" ht="20.25" customHeight="1">
      <c r="A718" s="212">
        <v>678</v>
      </c>
      <c r="B718" s="127" t="s">
        <v>338</v>
      </c>
      <c r="C718" s="265" t="s">
        <v>342</v>
      </c>
      <c r="D718" s="229" t="s">
        <v>41</v>
      </c>
      <c r="E718" s="259">
        <v>2700</v>
      </c>
      <c r="F718" s="260">
        <v>0</v>
      </c>
      <c r="G718" s="260">
        <f t="shared" si="18"/>
        <v>2700</v>
      </c>
      <c r="H718" s="215" t="s">
        <v>115</v>
      </c>
      <c r="I718" s="119"/>
    </row>
    <row r="719" spans="1:9" s="59" customFormat="1" ht="16.5" customHeight="1">
      <c r="A719" s="212">
        <v>679</v>
      </c>
      <c r="B719" s="127" t="s">
        <v>340</v>
      </c>
      <c r="C719" s="265" t="s">
        <v>343</v>
      </c>
      <c r="D719" s="229" t="s">
        <v>41</v>
      </c>
      <c r="E719" s="259">
        <v>2700</v>
      </c>
      <c r="F719" s="260">
        <v>0</v>
      </c>
      <c r="G719" s="260">
        <f t="shared" si="18"/>
        <v>2700</v>
      </c>
      <c r="H719" s="215" t="s">
        <v>115</v>
      </c>
      <c r="I719" s="119"/>
    </row>
    <row r="720" spans="1:9" s="59" customFormat="1" ht="20.25" customHeight="1">
      <c r="A720" s="212">
        <v>680</v>
      </c>
      <c r="B720" s="127" t="s">
        <v>338</v>
      </c>
      <c r="C720" s="265" t="s">
        <v>344</v>
      </c>
      <c r="D720" s="229" t="s">
        <v>41</v>
      </c>
      <c r="E720" s="259">
        <v>5200</v>
      </c>
      <c r="F720" s="260">
        <v>0</v>
      </c>
      <c r="G720" s="260">
        <f t="shared" si="18"/>
        <v>5200</v>
      </c>
      <c r="H720" s="215" t="s">
        <v>115</v>
      </c>
      <c r="I720" s="119"/>
    </row>
    <row r="721" spans="1:9" s="59" customFormat="1" ht="26.25" customHeight="1">
      <c r="A721" s="212">
        <v>681</v>
      </c>
      <c r="B721" s="127" t="s">
        <v>340</v>
      </c>
      <c r="C721" s="265" t="s">
        <v>345</v>
      </c>
      <c r="D721" s="229" t="s">
        <v>41</v>
      </c>
      <c r="E721" s="259">
        <v>5200</v>
      </c>
      <c r="F721" s="260">
        <v>0</v>
      </c>
      <c r="G721" s="260">
        <f aca="true" t="shared" si="19" ref="G721:G784">E721-F721</f>
        <v>5200</v>
      </c>
      <c r="H721" s="215" t="s">
        <v>115</v>
      </c>
      <c r="I721" s="119"/>
    </row>
    <row r="722" spans="1:9" s="59" customFormat="1" ht="24">
      <c r="A722" s="212">
        <v>682</v>
      </c>
      <c r="B722" s="127" t="s">
        <v>346</v>
      </c>
      <c r="C722" s="124" t="s">
        <v>347</v>
      </c>
      <c r="D722" s="229" t="s">
        <v>41</v>
      </c>
      <c r="E722" s="259">
        <v>10200</v>
      </c>
      <c r="F722" s="260">
        <v>0</v>
      </c>
      <c r="G722" s="260">
        <f t="shared" si="19"/>
        <v>10200</v>
      </c>
      <c r="H722" s="215" t="s">
        <v>115</v>
      </c>
      <c r="I722" s="119"/>
    </row>
    <row r="723" spans="1:9" s="59" customFormat="1" ht="24">
      <c r="A723" s="212">
        <v>683</v>
      </c>
      <c r="B723" s="127" t="s">
        <v>348</v>
      </c>
      <c r="C723" s="124" t="s">
        <v>349</v>
      </c>
      <c r="D723" s="229" t="s">
        <v>41</v>
      </c>
      <c r="E723" s="259">
        <v>3200</v>
      </c>
      <c r="F723" s="260">
        <v>0</v>
      </c>
      <c r="G723" s="260">
        <f t="shared" si="19"/>
        <v>3200</v>
      </c>
      <c r="H723" s="215" t="s">
        <v>115</v>
      </c>
      <c r="I723" s="119"/>
    </row>
    <row r="724" spans="1:9" s="59" customFormat="1" ht="26.25" customHeight="1">
      <c r="A724" s="212">
        <v>684</v>
      </c>
      <c r="B724" s="127" t="s">
        <v>348</v>
      </c>
      <c r="C724" s="124" t="s">
        <v>350</v>
      </c>
      <c r="D724" s="229" t="s">
        <v>41</v>
      </c>
      <c r="E724" s="259">
        <v>7000</v>
      </c>
      <c r="F724" s="260">
        <v>0</v>
      </c>
      <c r="G724" s="260">
        <f t="shared" si="19"/>
        <v>7000</v>
      </c>
      <c r="H724" s="215" t="s">
        <v>115</v>
      </c>
      <c r="I724" s="119"/>
    </row>
    <row r="725" spans="1:9" s="59" customFormat="1" ht="24">
      <c r="A725" s="212">
        <v>685</v>
      </c>
      <c r="B725" s="127" t="s">
        <v>351</v>
      </c>
      <c r="C725" s="124" t="s">
        <v>352</v>
      </c>
      <c r="D725" s="229" t="s">
        <v>41</v>
      </c>
      <c r="E725" s="259">
        <v>20200</v>
      </c>
      <c r="F725" s="260">
        <v>0</v>
      </c>
      <c r="G725" s="260">
        <f t="shared" si="19"/>
        <v>20200</v>
      </c>
      <c r="H725" s="215" t="s">
        <v>115</v>
      </c>
      <c r="I725" s="119"/>
    </row>
    <row r="726" spans="1:9" s="59" customFormat="1" ht="23.25" customHeight="1">
      <c r="A726" s="212">
        <v>686</v>
      </c>
      <c r="B726" s="127" t="s">
        <v>353</v>
      </c>
      <c r="C726" s="124" t="s">
        <v>354</v>
      </c>
      <c r="D726" s="229" t="s">
        <v>41</v>
      </c>
      <c r="E726" s="259">
        <v>2475</v>
      </c>
      <c r="F726" s="260">
        <v>0</v>
      </c>
      <c r="G726" s="260">
        <f t="shared" si="19"/>
        <v>2475</v>
      </c>
      <c r="H726" s="215" t="s">
        <v>115</v>
      </c>
      <c r="I726" s="119"/>
    </row>
    <row r="727" spans="1:9" s="59" customFormat="1" ht="24.75" customHeight="1">
      <c r="A727" s="212">
        <v>687</v>
      </c>
      <c r="B727" s="127" t="s">
        <v>355</v>
      </c>
      <c r="C727" s="124" t="s">
        <v>356</v>
      </c>
      <c r="D727" s="229" t="s">
        <v>41</v>
      </c>
      <c r="E727" s="259">
        <v>2292</v>
      </c>
      <c r="F727" s="260">
        <v>0</v>
      </c>
      <c r="G727" s="260">
        <f t="shared" si="19"/>
        <v>2292</v>
      </c>
      <c r="H727" s="215" t="s">
        <v>115</v>
      </c>
      <c r="I727" s="119"/>
    </row>
    <row r="728" spans="1:9" s="59" customFormat="1" ht="18" customHeight="1">
      <c r="A728" s="212">
        <v>688</v>
      </c>
      <c r="B728" s="127" t="s">
        <v>357</v>
      </c>
      <c r="C728" s="124" t="s">
        <v>358</v>
      </c>
      <c r="D728" s="229" t="s">
        <v>41</v>
      </c>
      <c r="E728" s="259">
        <v>5000</v>
      </c>
      <c r="F728" s="260">
        <v>0</v>
      </c>
      <c r="G728" s="260">
        <f t="shared" si="19"/>
        <v>5000</v>
      </c>
      <c r="H728" s="215" t="s">
        <v>115</v>
      </c>
      <c r="I728" s="119"/>
    </row>
    <row r="729" spans="1:9" s="59" customFormat="1" ht="17.25" customHeight="1">
      <c r="A729" s="212">
        <v>689</v>
      </c>
      <c r="B729" s="127" t="s">
        <v>359</v>
      </c>
      <c r="C729" s="124" t="s">
        <v>360</v>
      </c>
      <c r="D729" s="229" t="s">
        <v>41</v>
      </c>
      <c r="E729" s="259">
        <v>8000</v>
      </c>
      <c r="F729" s="260">
        <v>0</v>
      </c>
      <c r="G729" s="260">
        <f t="shared" si="19"/>
        <v>8000</v>
      </c>
      <c r="H729" s="215" t="s">
        <v>115</v>
      </c>
      <c r="I729" s="119"/>
    </row>
    <row r="730" spans="1:9" s="59" customFormat="1" ht="26.25" customHeight="1">
      <c r="A730" s="212">
        <v>690</v>
      </c>
      <c r="B730" s="127" t="s">
        <v>361</v>
      </c>
      <c r="C730" s="124" t="s">
        <v>362</v>
      </c>
      <c r="D730" s="229" t="s">
        <v>41</v>
      </c>
      <c r="E730" s="259">
        <v>18800</v>
      </c>
      <c r="F730" s="260">
        <v>0</v>
      </c>
      <c r="G730" s="260">
        <f t="shared" si="19"/>
        <v>18800</v>
      </c>
      <c r="H730" s="215" t="s">
        <v>115</v>
      </c>
      <c r="I730" s="119"/>
    </row>
    <row r="731" spans="1:9" s="59" customFormat="1" ht="21" customHeight="1">
      <c r="A731" s="212">
        <v>691</v>
      </c>
      <c r="B731" s="127" t="s">
        <v>363</v>
      </c>
      <c r="C731" s="124" t="s">
        <v>364</v>
      </c>
      <c r="D731" s="229" t="s">
        <v>41</v>
      </c>
      <c r="E731" s="259">
        <v>7886</v>
      </c>
      <c r="F731" s="260">
        <v>0</v>
      </c>
      <c r="G731" s="260">
        <f t="shared" si="19"/>
        <v>7886</v>
      </c>
      <c r="H731" s="215" t="s">
        <v>115</v>
      </c>
      <c r="I731" s="119"/>
    </row>
    <row r="732" spans="1:9" s="59" customFormat="1" ht="23.25" customHeight="1">
      <c r="A732" s="212">
        <v>692</v>
      </c>
      <c r="B732" s="127" t="s">
        <v>365</v>
      </c>
      <c r="C732" s="124" t="s">
        <v>366</v>
      </c>
      <c r="D732" s="229" t="s">
        <v>41</v>
      </c>
      <c r="E732" s="259">
        <v>7200</v>
      </c>
      <c r="F732" s="260">
        <v>0</v>
      </c>
      <c r="G732" s="260">
        <f t="shared" si="19"/>
        <v>7200</v>
      </c>
      <c r="H732" s="215" t="s">
        <v>115</v>
      </c>
      <c r="I732" s="119"/>
    </row>
    <row r="733" spans="1:9" s="59" customFormat="1" ht="21.75" customHeight="1">
      <c r="A733" s="212">
        <v>693</v>
      </c>
      <c r="B733" s="127" t="s">
        <v>367</v>
      </c>
      <c r="C733" s="124" t="s">
        <v>368</v>
      </c>
      <c r="D733" s="229" t="s">
        <v>41</v>
      </c>
      <c r="E733" s="259">
        <v>2700</v>
      </c>
      <c r="F733" s="260">
        <v>0</v>
      </c>
      <c r="G733" s="260">
        <f t="shared" si="19"/>
        <v>2700</v>
      </c>
      <c r="H733" s="215" t="s">
        <v>115</v>
      </c>
      <c r="I733" s="119"/>
    </row>
    <row r="734" spans="1:9" s="59" customFormat="1" ht="24">
      <c r="A734" s="212">
        <v>694</v>
      </c>
      <c r="B734" s="127" t="s">
        <v>369</v>
      </c>
      <c r="C734" s="124" t="s">
        <v>370</v>
      </c>
      <c r="D734" s="229" t="s">
        <v>41</v>
      </c>
      <c r="E734" s="259">
        <v>4000</v>
      </c>
      <c r="F734" s="260">
        <v>0</v>
      </c>
      <c r="G734" s="260">
        <f t="shared" si="19"/>
        <v>4000</v>
      </c>
      <c r="H734" s="215" t="s">
        <v>115</v>
      </c>
      <c r="I734" s="119"/>
    </row>
    <row r="735" spans="1:9" s="59" customFormat="1" ht="24">
      <c r="A735" s="212">
        <v>695</v>
      </c>
      <c r="B735" s="127" t="s">
        <v>371</v>
      </c>
      <c r="C735" s="124" t="s">
        <v>372</v>
      </c>
      <c r="D735" s="229" t="s">
        <v>41</v>
      </c>
      <c r="E735" s="259">
        <v>3850</v>
      </c>
      <c r="F735" s="260">
        <v>0</v>
      </c>
      <c r="G735" s="260">
        <f t="shared" si="19"/>
        <v>3850</v>
      </c>
      <c r="H735" s="215" t="s">
        <v>115</v>
      </c>
      <c r="I735" s="119"/>
    </row>
    <row r="736" spans="1:9" s="59" customFormat="1" ht="24">
      <c r="A736" s="212">
        <v>696</v>
      </c>
      <c r="B736" s="127" t="s">
        <v>373</v>
      </c>
      <c r="C736" s="124" t="s">
        <v>374</v>
      </c>
      <c r="D736" s="229" t="s">
        <v>41</v>
      </c>
      <c r="E736" s="259">
        <v>400</v>
      </c>
      <c r="F736" s="260">
        <v>0</v>
      </c>
      <c r="G736" s="260">
        <f t="shared" si="19"/>
        <v>400</v>
      </c>
      <c r="H736" s="215" t="s">
        <v>115</v>
      </c>
      <c r="I736" s="119"/>
    </row>
    <row r="737" spans="1:9" s="59" customFormat="1" ht="36">
      <c r="A737" s="212">
        <v>697</v>
      </c>
      <c r="B737" s="127" t="s">
        <v>375</v>
      </c>
      <c r="C737" s="124" t="s">
        <v>376</v>
      </c>
      <c r="D737" s="229" t="s">
        <v>41</v>
      </c>
      <c r="E737" s="259">
        <v>400</v>
      </c>
      <c r="F737" s="260">
        <v>0</v>
      </c>
      <c r="G737" s="260">
        <f t="shared" si="19"/>
        <v>400</v>
      </c>
      <c r="H737" s="215" t="s">
        <v>115</v>
      </c>
      <c r="I737" s="119"/>
    </row>
    <row r="738" spans="1:9" s="59" customFormat="1" ht="25.5" customHeight="1">
      <c r="A738" s="212">
        <v>698</v>
      </c>
      <c r="B738" s="127" t="s">
        <v>377</v>
      </c>
      <c r="C738" s="124" t="s">
        <v>378</v>
      </c>
      <c r="D738" s="229" t="s">
        <v>41</v>
      </c>
      <c r="E738" s="259">
        <v>9000</v>
      </c>
      <c r="F738" s="260">
        <v>0</v>
      </c>
      <c r="G738" s="260">
        <f t="shared" si="19"/>
        <v>9000</v>
      </c>
      <c r="H738" s="215" t="s">
        <v>115</v>
      </c>
      <c r="I738" s="119"/>
    </row>
    <row r="739" spans="1:9" s="59" customFormat="1" ht="26.25" customHeight="1">
      <c r="A739" s="212">
        <v>699</v>
      </c>
      <c r="B739" s="127" t="s">
        <v>379</v>
      </c>
      <c r="C739" s="124" t="s">
        <v>380</v>
      </c>
      <c r="D739" s="229" t="s">
        <v>41</v>
      </c>
      <c r="E739" s="259">
        <v>271</v>
      </c>
      <c r="F739" s="260">
        <v>0</v>
      </c>
      <c r="G739" s="260">
        <f t="shared" si="19"/>
        <v>271</v>
      </c>
      <c r="H739" s="215" t="s">
        <v>115</v>
      </c>
      <c r="I739" s="119"/>
    </row>
    <row r="740" spans="1:9" s="59" customFormat="1" ht="24">
      <c r="A740" s="212">
        <v>700</v>
      </c>
      <c r="B740" s="127" t="s">
        <v>381</v>
      </c>
      <c r="C740" s="124" t="s">
        <v>382</v>
      </c>
      <c r="D740" s="229" t="s">
        <v>41</v>
      </c>
      <c r="E740" s="259">
        <v>7000</v>
      </c>
      <c r="F740" s="260">
        <v>0</v>
      </c>
      <c r="G740" s="260">
        <f t="shared" si="19"/>
        <v>7000</v>
      </c>
      <c r="H740" s="215" t="s">
        <v>115</v>
      </c>
      <c r="I740" s="119"/>
    </row>
    <row r="741" spans="1:9" s="59" customFormat="1" ht="24">
      <c r="A741" s="212">
        <v>701</v>
      </c>
      <c r="B741" s="127" t="s">
        <v>383</v>
      </c>
      <c r="C741" s="124" t="s">
        <v>384</v>
      </c>
      <c r="D741" s="229" t="s">
        <v>41</v>
      </c>
      <c r="E741" s="259">
        <v>32217</v>
      </c>
      <c r="F741" s="260">
        <v>0</v>
      </c>
      <c r="G741" s="260">
        <f t="shared" si="19"/>
        <v>32217</v>
      </c>
      <c r="H741" s="215" t="s">
        <v>115</v>
      </c>
      <c r="I741" s="119"/>
    </row>
    <row r="742" spans="1:9" s="59" customFormat="1" ht="24">
      <c r="A742" s="212">
        <v>702</v>
      </c>
      <c r="B742" s="127" t="s">
        <v>385</v>
      </c>
      <c r="C742" s="124" t="s">
        <v>386</v>
      </c>
      <c r="D742" s="229" t="s">
        <v>41</v>
      </c>
      <c r="E742" s="259">
        <v>9046</v>
      </c>
      <c r="F742" s="260">
        <v>0</v>
      </c>
      <c r="G742" s="260">
        <f t="shared" si="19"/>
        <v>9046</v>
      </c>
      <c r="H742" s="215" t="s">
        <v>115</v>
      </c>
      <c r="I742" s="119"/>
    </row>
    <row r="743" spans="1:9" s="59" customFormat="1" ht="24">
      <c r="A743" s="212">
        <v>703</v>
      </c>
      <c r="B743" s="127" t="s">
        <v>387</v>
      </c>
      <c r="C743" s="124" t="s">
        <v>388</v>
      </c>
      <c r="D743" s="229" t="s">
        <v>41</v>
      </c>
      <c r="E743" s="259">
        <v>400</v>
      </c>
      <c r="F743" s="260">
        <v>0</v>
      </c>
      <c r="G743" s="260">
        <f t="shared" si="19"/>
        <v>400</v>
      </c>
      <c r="H743" s="215" t="s">
        <v>115</v>
      </c>
      <c r="I743" s="119"/>
    </row>
    <row r="744" spans="1:9" s="59" customFormat="1" ht="24">
      <c r="A744" s="212">
        <v>704</v>
      </c>
      <c r="B744" s="127" t="s">
        <v>389</v>
      </c>
      <c r="C744" s="124" t="s">
        <v>390</v>
      </c>
      <c r="D744" s="229" t="s">
        <v>41</v>
      </c>
      <c r="E744" s="259">
        <v>2650</v>
      </c>
      <c r="F744" s="260">
        <v>0</v>
      </c>
      <c r="G744" s="260">
        <f t="shared" si="19"/>
        <v>2650</v>
      </c>
      <c r="H744" s="215" t="s">
        <v>115</v>
      </c>
      <c r="I744" s="119"/>
    </row>
    <row r="745" spans="1:9" s="59" customFormat="1" ht="24">
      <c r="A745" s="212">
        <v>705</v>
      </c>
      <c r="B745" s="127" t="s">
        <v>391</v>
      </c>
      <c r="C745" s="124" t="s">
        <v>392</v>
      </c>
      <c r="D745" s="229" t="s">
        <v>41</v>
      </c>
      <c r="E745" s="259">
        <v>2980</v>
      </c>
      <c r="F745" s="260">
        <v>0</v>
      </c>
      <c r="G745" s="260">
        <f t="shared" si="19"/>
        <v>2980</v>
      </c>
      <c r="H745" s="215" t="s">
        <v>115</v>
      </c>
      <c r="I745" s="119"/>
    </row>
    <row r="746" spans="1:9" s="59" customFormat="1" ht="24">
      <c r="A746" s="212">
        <v>706</v>
      </c>
      <c r="B746" s="127" t="s">
        <v>393</v>
      </c>
      <c r="C746" s="124" t="s">
        <v>394</v>
      </c>
      <c r="D746" s="229" t="s">
        <v>41</v>
      </c>
      <c r="E746" s="259">
        <v>6000</v>
      </c>
      <c r="F746" s="260">
        <v>0</v>
      </c>
      <c r="G746" s="260">
        <f t="shared" si="19"/>
        <v>6000</v>
      </c>
      <c r="H746" s="215" t="s">
        <v>115</v>
      </c>
      <c r="I746" s="119"/>
    </row>
    <row r="747" spans="1:9" s="59" customFormat="1" ht="20.25" customHeight="1">
      <c r="A747" s="212">
        <v>707</v>
      </c>
      <c r="B747" s="127" t="s">
        <v>395</v>
      </c>
      <c r="C747" s="124" t="s">
        <v>396</v>
      </c>
      <c r="D747" s="229" t="s">
        <v>41</v>
      </c>
      <c r="E747" s="259">
        <v>10563</v>
      </c>
      <c r="F747" s="260">
        <v>0</v>
      </c>
      <c r="G747" s="260">
        <f t="shared" si="19"/>
        <v>10563</v>
      </c>
      <c r="H747" s="215" t="s">
        <v>115</v>
      </c>
      <c r="I747" s="119"/>
    </row>
    <row r="748" spans="1:9" s="59" customFormat="1" ht="21" customHeight="1">
      <c r="A748" s="212">
        <v>708</v>
      </c>
      <c r="B748" s="127" t="s">
        <v>397</v>
      </c>
      <c r="C748" s="124" t="s">
        <v>398</v>
      </c>
      <c r="D748" s="229" t="s">
        <v>41</v>
      </c>
      <c r="E748" s="259">
        <v>15050</v>
      </c>
      <c r="F748" s="260">
        <v>0</v>
      </c>
      <c r="G748" s="260">
        <f t="shared" si="19"/>
        <v>15050</v>
      </c>
      <c r="H748" s="215" t="s">
        <v>115</v>
      </c>
      <c r="I748" s="119"/>
    </row>
    <row r="749" spans="1:9" s="59" customFormat="1" ht="36">
      <c r="A749" s="212">
        <v>709</v>
      </c>
      <c r="B749" s="127" t="s">
        <v>399</v>
      </c>
      <c r="C749" s="124" t="s">
        <v>400</v>
      </c>
      <c r="D749" s="229" t="s">
        <v>41</v>
      </c>
      <c r="E749" s="259">
        <v>400</v>
      </c>
      <c r="F749" s="260">
        <v>0</v>
      </c>
      <c r="G749" s="260">
        <f t="shared" si="19"/>
        <v>400</v>
      </c>
      <c r="H749" s="215" t="s">
        <v>115</v>
      </c>
      <c r="I749" s="119"/>
    </row>
    <row r="750" spans="1:9" s="59" customFormat="1" ht="36">
      <c r="A750" s="212">
        <v>710</v>
      </c>
      <c r="B750" s="127" t="s">
        <v>401</v>
      </c>
      <c r="C750" s="124" t="s">
        <v>402</v>
      </c>
      <c r="D750" s="229" t="s">
        <v>41</v>
      </c>
      <c r="E750" s="259">
        <v>393</v>
      </c>
      <c r="F750" s="260">
        <v>0</v>
      </c>
      <c r="G750" s="260">
        <f t="shared" si="19"/>
        <v>393</v>
      </c>
      <c r="H750" s="215" t="s">
        <v>115</v>
      </c>
      <c r="I750" s="119"/>
    </row>
    <row r="751" spans="1:9" s="59" customFormat="1" ht="19.5" customHeight="1">
      <c r="A751" s="212">
        <v>711</v>
      </c>
      <c r="B751" s="127" t="s">
        <v>403</v>
      </c>
      <c r="C751" s="124" t="s">
        <v>404</v>
      </c>
      <c r="D751" s="229" t="s">
        <v>41</v>
      </c>
      <c r="E751" s="259">
        <v>7750</v>
      </c>
      <c r="F751" s="260">
        <v>0</v>
      </c>
      <c r="G751" s="260">
        <f t="shared" si="19"/>
        <v>7750</v>
      </c>
      <c r="H751" s="215" t="s">
        <v>115</v>
      </c>
      <c r="I751" s="119"/>
    </row>
    <row r="752" spans="1:9" s="59" customFormat="1" ht="13.5" customHeight="1">
      <c r="A752" s="212">
        <v>712</v>
      </c>
      <c r="B752" s="127" t="s">
        <v>405</v>
      </c>
      <c r="C752" s="124" t="s">
        <v>406</v>
      </c>
      <c r="D752" s="229" t="s">
        <v>154</v>
      </c>
      <c r="E752" s="259">
        <v>11152</v>
      </c>
      <c r="F752" s="260">
        <v>0</v>
      </c>
      <c r="G752" s="260">
        <f t="shared" si="19"/>
        <v>11152</v>
      </c>
      <c r="H752" s="215" t="s">
        <v>115</v>
      </c>
      <c r="I752" s="119"/>
    </row>
    <row r="753" spans="1:9" s="59" customFormat="1" ht="21.75" customHeight="1">
      <c r="A753" s="212">
        <v>713</v>
      </c>
      <c r="B753" s="127" t="s">
        <v>407</v>
      </c>
      <c r="C753" s="124" t="s">
        <v>408</v>
      </c>
      <c r="D753" s="229" t="s">
        <v>154</v>
      </c>
      <c r="E753" s="259">
        <v>4000</v>
      </c>
      <c r="F753" s="260">
        <v>0</v>
      </c>
      <c r="G753" s="260">
        <f t="shared" si="19"/>
        <v>4000</v>
      </c>
      <c r="H753" s="215" t="s">
        <v>115</v>
      </c>
      <c r="I753" s="119"/>
    </row>
    <row r="754" spans="1:9" s="59" customFormat="1" ht="22.5" customHeight="1">
      <c r="A754" s="212">
        <v>714</v>
      </c>
      <c r="B754" s="127" t="s">
        <v>409</v>
      </c>
      <c r="C754" s="124" t="s">
        <v>410</v>
      </c>
      <c r="D754" s="229" t="s">
        <v>154</v>
      </c>
      <c r="E754" s="259">
        <v>5000</v>
      </c>
      <c r="F754" s="260">
        <v>0</v>
      </c>
      <c r="G754" s="260">
        <f t="shared" si="19"/>
        <v>5000</v>
      </c>
      <c r="H754" s="215" t="s">
        <v>115</v>
      </c>
      <c r="I754" s="119"/>
    </row>
    <row r="755" spans="1:9" s="59" customFormat="1" ht="24">
      <c r="A755" s="212">
        <v>715</v>
      </c>
      <c r="B755" s="127" t="s">
        <v>411</v>
      </c>
      <c r="C755" s="124" t="s">
        <v>412</v>
      </c>
      <c r="D755" s="229" t="s">
        <v>154</v>
      </c>
      <c r="E755" s="259">
        <v>7000</v>
      </c>
      <c r="F755" s="260">
        <v>0</v>
      </c>
      <c r="G755" s="260">
        <f t="shared" si="19"/>
        <v>7000</v>
      </c>
      <c r="H755" s="215" t="s">
        <v>115</v>
      </c>
      <c r="I755" s="119"/>
    </row>
    <row r="756" spans="1:9" s="59" customFormat="1" ht="24">
      <c r="A756" s="212">
        <v>716</v>
      </c>
      <c r="B756" s="127" t="s">
        <v>413</v>
      </c>
      <c r="C756" s="124" t="s">
        <v>414</v>
      </c>
      <c r="D756" s="229" t="s">
        <v>154</v>
      </c>
      <c r="E756" s="259">
        <v>15000</v>
      </c>
      <c r="F756" s="260">
        <v>0</v>
      </c>
      <c r="G756" s="260">
        <f t="shared" si="19"/>
        <v>15000</v>
      </c>
      <c r="H756" s="215" t="s">
        <v>115</v>
      </c>
      <c r="I756" s="119"/>
    </row>
    <row r="757" spans="1:9" s="59" customFormat="1" ht="18.75" customHeight="1">
      <c r="A757" s="212">
        <v>717</v>
      </c>
      <c r="B757" s="127" t="s">
        <v>415</v>
      </c>
      <c r="C757" s="124" t="s">
        <v>416</v>
      </c>
      <c r="D757" s="229" t="s">
        <v>41</v>
      </c>
      <c r="E757" s="259">
        <v>39300</v>
      </c>
      <c r="F757" s="260">
        <v>0</v>
      </c>
      <c r="G757" s="260">
        <f t="shared" si="19"/>
        <v>39300</v>
      </c>
      <c r="H757" s="215" t="s">
        <v>115</v>
      </c>
      <c r="I757" s="119"/>
    </row>
    <row r="758" spans="1:9" s="59" customFormat="1" ht="16.5" customHeight="1">
      <c r="A758" s="212">
        <v>718</v>
      </c>
      <c r="B758" s="127" t="s">
        <v>417</v>
      </c>
      <c r="C758" s="124" t="s">
        <v>418</v>
      </c>
      <c r="D758" s="229" t="s">
        <v>41</v>
      </c>
      <c r="E758" s="259">
        <v>1750</v>
      </c>
      <c r="F758" s="260">
        <v>0</v>
      </c>
      <c r="G758" s="260">
        <f t="shared" si="19"/>
        <v>1750</v>
      </c>
      <c r="H758" s="215" t="s">
        <v>115</v>
      </c>
      <c r="I758" s="119"/>
    </row>
    <row r="759" spans="1:9" s="59" customFormat="1" ht="18.75" customHeight="1">
      <c r="A759" s="212">
        <v>719</v>
      </c>
      <c r="B759" s="127" t="s">
        <v>419</v>
      </c>
      <c r="C759" s="124" t="s">
        <v>420</v>
      </c>
      <c r="D759" s="229" t="s">
        <v>154</v>
      </c>
      <c r="E759" s="259">
        <v>84000</v>
      </c>
      <c r="F759" s="260">
        <v>0</v>
      </c>
      <c r="G759" s="260">
        <f t="shared" si="19"/>
        <v>84000</v>
      </c>
      <c r="H759" s="215" t="s">
        <v>115</v>
      </c>
      <c r="I759" s="119"/>
    </row>
    <row r="760" spans="1:9" s="59" customFormat="1" ht="16.5" customHeight="1">
      <c r="A760" s="212">
        <v>720</v>
      </c>
      <c r="B760" s="127" t="s">
        <v>421</v>
      </c>
      <c r="C760" s="124" t="s">
        <v>422</v>
      </c>
      <c r="D760" s="229" t="s">
        <v>154</v>
      </c>
      <c r="E760" s="259">
        <v>9600</v>
      </c>
      <c r="F760" s="260">
        <v>0</v>
      </c>
      <c r="G760" s="260">
        <f t="shared" si="19"/>
        <v>9600</v>
      </c>
      <c r="H760" s="215" t="s">
        <v>115</v>
      </c>
      <c r="I760" s="119"/>
    </row>
    <row r="761" spans="1:9" s="59" customFormat="1" ht="19.5" customHeight="1">
      <c r="A761" s="212">
        <v>721</v>
      </c>
      <c r="B761" s="127" t="s">
        <v>423</v>
      </c>
      <c r="C761" s="124" t="s">
        <v>424</v>
      </c>
      <c r="D761" s="229" t="s">
        <v>41</v>
      </c>
      <c r="E761" s="259">
        <v>13210</v>
      </c>
      <c r="F761" s="260">
        <v>0</v>
      </c>
      <c r="G761" s="260">
        <f t="shared" si="19"/>
        <v>13210</v>
      </c>
      <c r="H761" s="215" t="s">
        <v>115</v>
      </c>
      <c r="I761" s="119"/>
    </row>
    <row r="762" spans="1:9" s="59" customFormat="1" ht="15.75" customHeight="1">
      <c r="A762" s="212">
        <v>722</v>
      </c>
      <c r="B762" s="127" t="s">
        <v>425</v>
      </c>
      <c r="C762" s="124" t="s">
        <v>426</v>
      </c>
      <c r="D762" s="229" t="s">
        <v>41</v>
      </c>
      <c r="E762" s="259">
        <v>450</v>
      </c>
      <c r="F762" s="260">
        <v>0</v>
      </c>
      <c r="G762" s="260">
        <f t="shared" si="19"/>
        <v>450</v>
      </c>
      <c r="H762" s="215" t="s">
        <v>115</v>
      </c>
      <c r="I762" s="119"/>
    </row>
    <row r="763" spans="1:9" s="59" customFormat="1" ht="20.25" customHeight="1">
      <c r="A763" s="212">
        <v>723</v>
      </c>
      <c r="B763" s="127" t="s">
        <v>427</v>
      </c>
      <c r="C763" s="124" t="s">
        <v>428</v>
      </c>
      <c r="D763" s="229" t="s">
        <v>41</v>
      </c>
      <c r="E763" s="259">
        <v>1624</v>
      </c>
      <c r="F763" s="260">
        <v>0</v>
      </c>
      <c r="G763" s="260">
        <f t="shared" si="19"/>
        <v>1624</v>
      </c>
      <c r="H763" s="215" t="s">
        <v>115</v>
      </c>
      <c r="I763" s="119"/>
    </row>
    <row r="764" spans="1:9" s="59" customFormat="1" ht="27" customHeight="1">
      <c r="A764" s="212">
        <v>724</v>
      </c>
      <c r="B764" s="127" t="s">
        <v>429</v>
      </c>
      <c r="C764" s="124" t="s">
        <v>430</v>
      </c>
      <c r="D764" s="229" t="s">
        <v>41</v>
      </c>
      <c r="E764" s="259">
        <v>12455</v>
      </c>
      <c r="F764" s="260">
        <v>0</v>
      </c>
      <c r="G764" s="260">
        <f t="shared" si="19"/>
        <v>12455</v>
      </c>
      <c r="H764" s="215" t="s">
        <v>115</v>
      </c>
      <c r="I764" s="119"/>
    </row>
    <row r="765" spans="1:9" s="59" customFormat="1" ht="24" customHeight="1">
      <c r="A765" s="212">
        <v>725</v>
      </c>
      <c r="B765" s="127" t="s">
        <v>431</v>
      </c>
      <c r="C765" s="124" t="s">
        <v>432</v>
      </c>
      <c r="D765" s="229" t="s">
        <v>41</v>
      </c>
      <c r="E765" s="259">
        <v>5000</v>
      </c>
      <c r="F765" s="260">
        <v>0</v>
      </c>
      <c r="G765" s="260">
        <f t="shared" si="19"/>
        <v>5000</v>
      </c>
      <c r="H765" s="215" t="s">
        <v>115</v>
      </c>
      <c r="I765" s="119"/>
    </row>
    <row r="766" spans="1:9" s="59" customFormat="1" ht="25.5" customHeight="1">
      <c r="A766" s="212">
        <v>726</v>
      </c>
      <c r="B766" s="127" t="s">
        <v>393</v>
      </c>
      <c r="C766" s="124" t="s">
        <v>433</v>
      </c>
      <c r="D766" s="229" t="s">
        <v>41</v>
      </c>
      <c r="E766" s="259">
        <v>5000</v>
      </c>
      <c r="F766" s="260">
        <v>0</v>
      </c>
      <c r="G766" s="260">
        <f t="shared" si="19"/>
        <v>5000</v>
      </c>
      <c r="H766" s="215" t="s">
        <v>115</v>
      </c>
      <c r="I766" s="119"/>
    </row>
    <row r="767" spans="1:9" s="59" customFormat="1" ht="29.25" customHeight="1">
      <c r="A767" s="212">
        <v>727</v>
      </c>
      <c r="B767" s="127" t="s">
        <v>434</v>
      </c>
      <c r="C767" s="124" t="s">
        <v>435</v>
      </c>
      <c r="D767" s="229" t="s">
        <v>154</v>
      </c>
      <c r="E767" s="259">
        <v>26000</v>
      </c>
      <c r="F767" s="260">
        <v>0</v>
      </c>
      <c r="G767" s="260">
        <f t="shared" si="19"/>
        <v>26000</v>
      </c>
      <c r="H767" s="215" t="s">
        <v>115</v>
      </c>
      <c r="I767" s="119"/>
    </row>
    <row r="768" spans="1:9" s="59" customFormat="1" ht="18.75" customHeight="1">
      <c r="A768" s="212">
        <v>728</v>
      </c>
      <c r="B768" s="127" t="s">
        <v>642</v>
      </c>
      <c r="C768" s="124" t="s">
        <v>436</v>
      </c>
      <c r="D768" s="229" t="s">
        <v>154</v>
      </c>
      <c r="E768" s="259">
        <v>8146</v>
      </c>
      <c r="F768" s="260">
        <v>0</v>
      </c>
      <c r="G768" s="260">
        <f t="shared" si="19"/>
        <v>8146</v>
      </c>
      <c r="H768" s="215" t="s">
        <v>115</v>
      </c>
      <c r="I768" s="119"/>
    </row>
    <row r="769" spans="1:9" s="59" customFormat="1" ht="23.25" customHeight="1">
      <c r="A769" s="212">
        <v>729</v>
      </c>
      <c r="B769" s="127" t="s">
        <v>437</v>
      </c>
      <c r="C769" s="124" t="s">
        <v>438</v>
      </c>
      <c r="D769" s="229" t="s">
        <v>154</v>
      </c>
      <c r="E769" s="259">
        <v>14000</v>
      </c>
      <c r="F769" s="260">
        <v>0</v>
      </c>
      <c r="G769" s="260">
        <f t="shared" si="19"/>
        <v>14000</v>
      </c>
      <c r="H769" s="215" t="s">
        <v>115</v>
      </c>
      <c r="I769" s="119"/>
    </row>
    <row r="770" spans="1:9" s="59" customFormat="1" ht="25.5" customHeight="1">
      <c r="A770" s="212">
        <v>730</v>
      </c>
      <c r="B770" s="127" t="s">
        <v>429</v>
      </c>
      <c r="C770" s="124" t="s">
        <v>439</v>
      </c>
      <c r="D770" s="229" t="s">
        <v>154</v>
      </c>
      <c r="E770" s="259">
        <v>1357</v>
      </c>
      <c r="F770" s="260">
        <v>0</v>
      </c>
      <c r="G770" s="260">
        <f t="shared" si="19"/>
        <v>1357</v>
      </c>
      <c r="H770" s="215" t="s">
        <v>115</v>
      </c>
      <c r="I770" s="119"/>
    </row>
    <row r="771" spans="1:9" s="59" customFormat="1" ht="21.75" customHeight="1">
      <c r="A771" s="212">
        <v>731</v>
      </c>
      <c r="B771" s="127" t="s">
        <v>440</v>
      </c>
      <c r="C771" s="124" t="s">
        <v>1238</v>
      </c>
      <c r="D771" s="229" t="s">
        <v>154</v>
      </c>
      <c r="E771" s="259">
        <v>41121</v>
      </c>
      <c r="F771" s="260">
        <v>0</v>
      </c>
      <c r="G771" s="260">
        <f t="shared" si="19"/>
        <v>41121</v>
      </c>
      <c r="H771" s="215" t="s">
        <v>115</v>
      </c>
      <c r="I771" s="119"/>
    </row>
    <row r="772" spans="1:9" s="59" customFormat="1" ht="20.25" customHeight="1">
      <c r="A772" s="212">
        <v>732</v>
      </c>
      <c r="B772" s="127" t="s">
        <v>440</v>
      </c>
      <c r="C772" s="124" t="s">
        <v>1239</v>
      </c>
      <c r="D772" s="229" t="s">
        <v>154</v>
      </c>
      <c r="E772" s="259">
        <v>37871</v>
      </c>
      <c r="F772" s="260">
        <v>0</v>
      </c>
      <c r="G772" s="260">
        <f t="shared" si="19"/>
        <v>37871</v>
      </c>
      <c r="H772" s="215" t="s">
        <v>115</v>
      </c>
      <c r="I772" s="119"/>
    </row>
    <row r="773" spans="1:9" s="59" customFormat="1" ht="18" customHeight="1">
      <c r="A773" s="212">
        <v>733</v>
      </c>
      <c r="B773" s="127" t="s">
        <v>441</v>
      </c>
      <c r="C773" s="124" t="s">
        <v>442</v>
      </c>
      <c r="D773" s="229" t="s">
        <v>41</v>
      </c>
      <c r="E773" s="259">
        <v>3750</v>
      </c>
      <c r="F773" s="260">
        <v>0</v>
      </c>
      <c r="G773" s="260">
        <f t="shared" si="19"/>
        <v>3750</v>
      </c>
      <c r="H773" s="215" t="s">
        <v>115</v>
      </c>
      <c r="I773" s="119"/>
    </row>
    <row r="774" spans="1:9" s="59" customFormat="1" ht="18" customHeight="1">
      <c r="A774" s="212">
        <v>734</v>
      </c>
      <c r="B774" s="127" t="s">
        <v>443</v>
      </c>
      <c r="C774" s="124" t="s">
        <v>444</v>
      </c>
      <c r="D774" s="229" t="s">
        <v>41</v>
      </c>
      <c r="E774" s="259">
        <v>3750</v>
      </c>
      <c r="F774" s="260">
        <v>0</v>
      </c>
      <c r="G774" s="260">
        <f t="shared" si="19"/>
        <v>3750</v>
      </c>
      <c r="H774" s="215" t="s">
        <v>115</v>
      </c>
      <c r="I774" s="119"/>
    </row>
    <row r="775" spans="1:9" s="59" customFormat="1" ht="18.75" customHeight="1">
      <c r="A775" s="212">
        <v>735</v>
      </c>
      <c r="B775" s="127" t="s">
        <v>445</v>
      </c>
      <c r="C775" s="124" t="s">
        <v>446</v>
      </c>
      <c r="D775" s="229" t="s">
        <v>154</v>
      </c>
      <c r="E775" s="259">
        <v>150000</v>
      </c>
      <c r="F775" s="260">
        <v>0</v>
      </c>
      <c r="G775" s="260">
        <f t="shared" si="19"/>
        <v>150000</v>
      </c>
      <c r="H775" s="215" t="s">
        <v>115</v>
      </c>
      <c r="I775" s="119"/>
    </row>
    <row r="776" spans="1:9" s="59" customFormat="1" ht="16.5" customHeight="1">
      <c r="A776" s="212">
        <v>736</v>
      </c>
      <c r="B776" s="127" t="s">
        <v>447</v>
      </c>
      <c r="C776" s="124" t="s">
        <v>448</v>
      </c>
      <c r="D776" s="229" t="s">
        <v>154</v>
      </c>
      <c r="E776" s="259">
        <v>30000</v>
      </c>
      <c r="F776" s="260">
        <v>0</v>
      </c>
      <c r="G776" s="260">
        <f t="shared" si="19"/>
        <v>30000</v>
      </c>
      <c r="H776" s="215" t="s">
        <v>115</v>
      </c>
      <c r="I776" s="119"/>
    </row>
    <row r="777" spans="1:9" s="59" customFormat="1" ht="20.25" customHeight="1">
      <c r="A777" s="212">
        <v>737</v>
      </c>
      <c r="B777" s="127" t="s">
        <v>451</v>
      </c>
      <c r="C777" s="124" t="s">
        <v>452</v>
      </c>
      <c r="D777" s="229" t="s">
        <v>154</v>
      </c>
      <c r="E777" s="259">
        <v>137000</v>
      </c>
      <c r="F777" s="260">
        <v>113000</v>
      </c>
      <c r="G777" s="260">
        <f t="shared" si="19"/>
        <v>24000</v>
      </c>
      <c r="H777" s="215" t="s">
        <v>115</v>
      </c>
      <c r="I777" s="119"/>
    </row>
    <row r="778" spans="1:9" s="59" customFormat="1" ht="18.75" customHeight="1">
      <c r="A778" s="212">
        <v>738</v>
      </c>
      <c r="B778" s="127" t="s">
        <v>453</v>
      </c>
      <c r="C778" s="124" t="s">
        <v>454</v>
      </c>
      <c r="D778" s="229" t="s">
        <v>41</v>
      </c>
      <c r="E778" s="259">
        <v>900</v>
      </c>
      <c r="F778" s="260">
        <v>0</v>
      </c>
      <c r="G778" s="260">
        <f t="shared" si="19"/>
        <v>900</v>
      </c>
      <c r="H778" s="215" t="s">
        <v>115</v>
      </c>
      <c r="I778" s="119"/>
    </row>
    <row r="779" spans="1:9" s="59" customFormat="1" ht="18" customHeight="1">
      <c r="A779" s="212">
        <v>739</v>
      </c>
      <c r="B779" s="127" t="s">
        <v>455</v>
      </c>
      <c r="C779" s="124" t="s">
        <v>456</v>
      </c>
      <c r="D779" s="229" t="s">
        <v>41</v>
      </c>
      <c r="E779" s="259">
        <v>2400</v>
      </c>
      <c r="F779" s="260">
        <v>0</v>
      </c>
      <c r="G779" s="260">
        <f t="shared" si="19"/>
        <v>2400</v>
      </c>
      <c r="H779" s="215" t="s">
        <v>115</v>
      </c>
      <c r="I779" s="119"/>
    </row>
    <row r="780" spans="1:9" s="59" customFormat="1" ht="20.25" customHeight="1">
      <c r="A780" s="212">
        <v>740</v>
      </c>
      <c r="B780" s="127" t="s">
        <v>457</v>
      </c>
      <c r="C780" s="124" t="s">
        <v>458</v>
      </c>
      <c r="D780" s="229" t="s">
        <v>41</v>
      </c>
      <c r="E780" s="259">
        <v>1450</v>
      </c>
      <c r="F780" s="260">
        <v>0</v>
      </c>
      <c r="G780" s="260">
        <f t="shared" si="19"/>
        <v>1450</v>
      </c>
      <c r="H780" s="215" t="s">
        <v>115</v>
      </c>
      <c r="I780" s="119"/>
    </row>
    <row r="781" spans="1:9" s="59" customFormat="1" ht="24">
      <c r="A781" s="212">
        <v>741</v>
      </c>
      <c r="B781" s="127" t="s">
        <v>459</v>
      </c>
      <c r="C781" s="124" t="s">
        <v>460</v>
      </c>
      <c r="D781" s="229" t="s">
        <v>154</v>
      </c>
      <c r="E781" s="259">
        <v>8000</v>
      </c>
      <c r="F781" s="260">
        <v>0</v>
      </c>
      <c r="G781" s="260">
        <f t="shared" si="19"/>
        <v>8000</v>
      </c>
      <c r="H781" s="215" t="s">
        <v>115</v>
      </c>
      <c r="I781" s="119"/>
    </row>
    <row r="782" spans="1:9" s="59" customFormat="1" ht="17.25" customHeight="1">
      <c r="A782" s="212">
        <v>742</v>
      </c>
      <c r="B782" s="127" t="s">
        <v>459</v>
      </c>
      <c r="C782" s="124" t="s">
        <v>461</v>
      </c>
      <c r="D782" s="229" t="s">
        <v>41</v>
      </c>
      <c r="E782" s="259">
        <v>6600</v>
      </c>
      <c r="F782" s="260">
        <v>0</v>
      </c>
      <c r="G782" s="260">
        <f t="shared" si="19"/>
        <v>6600</v>
      </c>
      <c r="H782" s="215" t="s">
        <v>115</v>
      </c>
      <c r="I782" s="119"/>
    </row>
    <row r="783" spans="1:9" s="59" customFormat="1" ht="24">
      <c r="A783" s="212">
        <v>743</v>
      </c>
      <c r="B783" s="127" t="s">
        <v>462</v>
      </c>
      <c r="C783" s="124" t="s">
        <v>463</v>
      </c>
      <c r="D783" s="229" t="s">
        <v>41</v>
      </c>
      <c r="E783" s="259">
        <v>375</v>
      </c>
      <c r="F783" s="260">
        <v>0</v>
      </c>
      <c r="G783" s="260">
        <f t="shared" si="19"/>
        <v>375</v>
      </c>
      <c r="H783" s="215" t="s">
        <v>115</v>
      </c>
      <c r="I783" s="119"/>
    </row>
    <row r="784" spans="1:9" s="59" customFormat="1" ht="24">
      <c r="A784" s="212">
        <v>744</v>
      </c>
      <c r="B784" s="127" t="s">
        <v>464</v>
      </c>
      <c r="C784" s="124" t="s">
        <v>465</v>
      </c>
      <c r="D784" s="229" t="s">
        <v>41</v>
      </c>
      <c r="E784" s="259">
        <v>4000</v>
      </c>
      <c r="F784" s="260">
        <v>0</v>
      </c>
      <c r="G784" s="260">
        <f t="shared" si="19"/>
        <v>4000</v>
      </c>
      <c r="H784" s="215" t="s">
        <v>115</v>
      </c>
      <c r="I784" s="119"/>
    </row>
    <row r="785" spans="1:9" s="59" customFormat="1" ht="18.75" customHeight="1">
      <c r="A785" s="212">
        <v>745</v>
      </c>
      <c r="B785" s="127" t="s">
        <v>427</v>
      </c>
      <c r="C785" s="124" t="s">
        <v>466</v>
      </c>
      <c r="D785" s="229" t="s">
        <v>41</v>
      </c>
      <c r="E785" s="259">
        <v>4000</v>
      </c>
      <c r="F785" s="260">
        <v>0</v>
      </c>
      <c r="G785" s="260">
        <f aca="true" t="shared" si="20" ref="G785:G832">E785-F785</f>
        <v>4000</v>
      </c>
      <c r="H785" s="215" t="s">
        <v>115</v>
      </c>
      <c r="I785" s="119"/>
    </row>
    <row r="786" spans="1:9" s="59" customFormat="1" ht="24">
      <c r="A786" s="212">
        <v>746</v>
      </c>
      <c r="B786" s="127" t="s">
        <v>467</v>
      </c>
      <c r="C786" s="124" t="s">
        <v>468</v>
      </c>
      <c r="D786" s="229" t="s">
        <v>154</v>
      </c>
      <c r="E786" s="259">
        <v>1357</v>
      </c>
      <c r="F786" s="260">
        <v>0</v>
      </c>
      <c r="G786" s="260">
        <f t="shared" si="20"/>
        <v>1357</v>
      </c>
      <c r="H786" s="215" t="s">
        <v>115</v>
      </c>
      <c r="I786" s="119"/>
    </row>
    <row r="787" spans="1:9" s="59" customFormat="1" ht="17.25" customHeight="1">
      <c r="A787" s="212">
        <v>747</v>
      </c>
      <c r="B787" s="127" t="s">
        <v>469</v>
      </c>
      <c r="C787" s="124" t="s">
        <v>470</v>
      </c>
      <c r="D787" s="229" t="s">
        <v>41</v>
      </c>
      <c r="E787" s="259">
        <v>4000</v>
      </c>
      <c r="F787" s="260">
        <v>0</v>
      </c>
      <c r="G787" s="260">
        <f t="shared" si="20"/>
        <v>4000</v>
      </c>
      <c r="H787" s="215" t="s">
        <v>115</v>
      </c>
      <c r="I787" s="119"/>
    </row>
    <row r="788" spans="1:9" s="59" customFormat="1" ht="19.5" customHeight="1">
      <c r="A788" s="212">
        <v>748</v>
      </c>
      <c r="B788" s="127" t="s">
        <v>471</v>
      </c>
      <c r="C788" s="124" t="s">
        <v>472</v>
      </c>
      <c r="D788" s="229" t="s">
        <v>41</v>
      </c>
      <c r="E788" s="259">
        <v>4200</v>
      </c>
      <c r="F788" s="260">
        <v>0</v>
      </c>
      <c r="G788" s="260">
        <f t="shared" si="20"/>
        <v>4200</v>
      </c>
      <c r="H788" s="215" t="s">
        <v>115</v>
      </c>
      <c r="I788" s="119"/>
    </row>
    <row r="789" spans="1:9" s="59" customFormat="1" ht="18" customHeight="1">
      <c r="A789" s="212">
        <v>749</v>
      </c>
      <c r="B789" s="127" t="s">
        <v>473</v>
      </c>
      <c r="C789" s="124" t="s">
        <v>474</v>
      </c>
      <c r="D789" s="229" t="s">
        <v>154</v>
      </c>
      <c r="E789" s="259">
        <v>4800</v>
      </c>
      <c r="F789" s="260">
        <v>0</v>
      </c>
      <c r="G789" s="260">
        <f t="shared" si="20"/>
        <v>4800</v>
      </c>
      <c r="H789" s="215" t="s">
        <v>115</v>
      </c>
      <c r="I789" s="119"/>
    </row>
    <row r="790" spans="1:9" s="59" customFormat="1" ht="18.75" customHeight="1">
      <c r="A790" s="212">
        <v>750</v>
      </c>
      <c r="B790" s="127" t="s">
        <v>455</v>
      </c>
      <c r="C790" s="124" t="s">
        <v>475</v>
      </c>
      <c r="D790" s="229" t="s">
        <v>41</v>
      </c>
      <c r="E790" s="259">
        <v>3200</v>
      </c>
      <c r="F790" s="260">
        <v>0</v>
      </c>
      <c r="G790" s="260">
        <f t="shared" si="20"/>
        <v>3200</v>
      </c>
      <c r="H790" s="215" t="s">
        <v>115</v>
      </c>
      <c r="I790" s="119"/>
    </row>
    <row r="791" spans="1:9" s="59" customFormat="1" ht="20.25" customHeight="1">
      <c r="A791" s="212">
        <v>751</v>
      </c>
      <c r="B791" s="127" t="s">
        <v>476</v>
      </c>
      <c r="C791" s="124" t="s">
        <v>477</v>
      </c>
      <c r="D791" s="229" t="s">
        <v>41</v>
      </c>
      <c r="E791" s="259">
        <v>700</v>
      </c>
      <c r="F791" s="260">
        <v>0</v>
      </c>
      <c r="G791" s="260">
        <f t="shared" si="20"/>
        <v>700</v>
      </c>
      <c r="H791" s="215" t="s">
        <v>115</v>
      </c>
      <c r="I791" s="119"/>
    </row>
    <row r="792" spans="1:9" s="59" customFormat="1" ht="18" customHeight="1">
      <c r="A792" s="212">
        <v>752</v>
      </c>
      <c r="B792" s="127" t="s">
        <v>478</v>
      </c>
      <c r="C792" s="124" t="s">
        <v>479</v>
      </c>
      <c r="D792" s="229" t="s">
        <v>154</v>
      </c>
      <c r="E792" s="259">
        <v>7800</v>
      </c>
      <c r="F792" s="260">
        <v>0</v>
      </c>
      <c r="G792" s="260">
        <f t="shared" si="20"/>
        <v>7800</v>
      </c>
      <c r="H792" s="215" t="s">
        <v>115</v>
      </c>
      <c r="I792" s="119"/>
    </row>
    <row r="793" spans="1:9" s="59" customFormat="1" ht="18" customHeight="1">
      <c r="A793" s="212">
        <v>753</v>
      </c>
      <c r="B793" s="127" t="s">
        <v>480</v>
      </c>
      <c r="C793" s="124" t="s">
        <v>481</v>
      </c>
      <c r="D793" s="229" t="s">
        <v>154</v>
      </c>
      <c r="E793" s="259">
        <v>20000</v>
      </c>
      <c r="F793" s="260">
        <v>0</v>
      </c>
      <c r="G793" s="260">
        <f t="shared" si="20"/>
        <v>20000</v>
      </c>
      <c r="H793" s="215" t="s">
        <v>115</v>
      </c>
      <c r="I793" s="119"/>
    </row>
    <row r="794" spans="1:9" s="59" customFormat="1" ht="19.5" customHeight="1">
      <c r="A794" s="212">
        <v>754</v>
      </c>
      <c r="B794" s="127" t="s">
        <v>482</v>
      </c>
      <c r="C794" s="124" t="s">
        <v>483</v>
      </c>
      <c r="D794" s="229" t="s">
        <v>154</v>
      </c>
      <c r="E794" s="259">
        <v>3200</v>
      </c>
      <c r="F794" s="260">
        <v>0</v>
      </c>
      <c r="G794" s="260">
        <f t="shared" si="20"/>
        <v>3200</v>
      </c>
      <c r="H794" s="215" t="s">
        <v>115</v>
      </c>
      <c r="I794" s="119"/>
    </row>
    <row r="795" spans="1:9" s="59" customFormat="1" ht="14.25" customHeight="1">
      <c r="A795" s="212">
        <v>755</v>
      </c>
      <c r="B795" s="127" t="s">
        <v>486</v>
      </c>
      <c r="C795" s="124" t="s">
        <v>487</v>
      </c>
      <c r="D795" s="229" t="s">
        <v>41</v>
      </c>
      <c r="E795" s="259">
        <v>4000</v>
      </c>
      <c r="F795" s="260">
        <v>0</v>
      </c>
      <c r="G795" s="260">
        <f t="shared" si="20"/>
        <v>4000</v>
      </c>
      <c r="H795" s="215" t="s">
        <v>115</v>
      </c>
      <c r="I795" s="119"/>
    </row>
    <row r="796" spans="1:9" s="59" customFormat="1" ht="21" customHeight="1">
      <c r="A796" s="212">
        <v>756</v>
      </c>
      <c r="B796" s="127" t="s">
        <v>488</v>
      </c>
      <c r="C796" s="124" t="s">
        <v>489</v>
      </c>
      <c r="D796" s="229" t="s">
        <v>154</v>
      </c>
      <c r="E796" s="259">
        <v>8000</v>
      </c>
      <c r="F796" s="260">
        <v>4000</v>
      </c>
      <c r="G796" s="260">
        <f t="shared" si="20"/>
        <v>4000</v>
      </c>
      <c r="H796" s="215" t="s">
        <v>115</v>
      </c>
      <c r="I796" s="119"/>
    </row>
    <row r="797" spans="1:9" s="59" customFormat="1" ht="18" customHeight="1">
      <c r="A797" s="212">
        <v>757</v>
      </c>
      <c r="B797" s="127" t="s">
        <v>490</v>
      </c>
      <c r="C797" s="124" t="s">
        <v>491</v>
      </c>
      <c r="D797" s="229" t="s">
        <v>41</v>
      </c>
      <c r="E797" s="259">
        <v>3200</v>
      </c>
      <c r="F797" s="260">
        <v>200</v>
      </c>
      <c r="G797" s="260">
        <f t="shared" si="20"/>
        <v>3000</v>
      </c>
      <c r="H797" s="215" t="s">
        <v>115</v>
      </c>
      <c r="I797" s="119"/>
    </row>
    <row r="798" spans="1:9" s="59" customFormat="1" ht="16.5" customHeight="1">
      <c r="A798" s="212">
        <v>758</v>
      </c>
      <c r="B798" s="127" t="s">
        <v>492</v>
      </c>
      <c r="C798" s="124" t="s">
        <v>493</v>
      </c>
      <c r="D798" s="229" t="s">
        <v>41</v>
      </c>
      <c r="E798" s="259">
        <v>200</v>
      </c>
      <c r="F798" s="260">
        <v>0</v>
      </c>
      <c r="G798" s="260">
        <f t="shared" si="20"/>
        <v>200</v>
      </c>
      <c r="H798" s="215" t="s">
        <v>115</v>
      </c>
      <c r="I798" s="119"/>
    </row>
    <row r="799" spans="1:9" s="59" customFormat="1" ht="20.25" customHeight="1">
      <c r="A799" s="212">
        <v>759</v>
      </c>
      <c r="B799" s="127" t="s">
        <v>494</v>
      </c>
      <c r="C799" s="124" t="s">
        <v>495</v>
      </c>
      <c r="D799" s="229" t="s">
        <v>41</v>
      </c>
      <c r="E799" s="259">
        <v>3200</v>
      </c>
      <c r="F799" s="260">
        <v>0</v>
      </c>
      <c r="G799" s="260">
        <f t="shared" si="20"/>
        <v>3200</v>
      </c>
      <c r="H799" s="215" t="s">
        <v>115</v>
      </c>
      <c r="I799" s="119"/>
    </row>
    <row r="800" spans="1:9" s="59" customFormat="1" ht="16.5" customHeight="1">
      <c r="A800" s="212">
        <v>760</v>
      </c>
      <c r="B800" s="127" t="s">
        <v>496</v>
      </c>
      <c r="C800" s="124" t="s">
        <v>497</v>
      </c>
      <c r="D800" s="229" t="s">
        <v>154</v>
      </c>
      <c r="E800" s="259">
        <v>16450</v>
      </c>
      <c r="F800" s="260">
        <v>0</v>
      </c>
      <c r="G800" s="260">
        <f t="shared" si="20"/>
        <v>16450</v>
      </c>
      <c r="H800" s="215" t="s">
        <v>115</v>
      </c>
      <c r="I800" s="119"/>
    </row>
    <row r="801" spans="1:9" s="59" customFormat="1" ht="23.25" customHeight="1">
      <c r="A801" s="212">
        <v>761</v>
      </c>
      <c r="B801" s="127" t="s">
        <v>500</v>
      </c>
      <c r="C801" s="124" t="s">
        <v>501</v>
      </c>
      <c r="D801" s="229" t="s">
        <v>41</v>
      </c>
      <c r="E801" s="259">
        <v>3500</v>
      </c>
      <c r="F801" s="260">
        <v>0</v>
      </c>
      <c r="G801" s="260">
        <f t="shared" si="20"/>
        <v>3500</v>
      </c>
      <c r="H801" s="215" t="s">
        <v>115</v>
      </c>
      <c r="I801" s="119"/>
    </row>
    <row r="802" spans="1:9" s="59" customFormat="1" ht="19.5" customHeight="1">
      <c r="A802" s="212">
        <v>762</v>
      </c>
      <c r="B802" s="127" t="s">
        <v>502</v>
      </c>
      <c r="C802" s="124" t="s">
        <v>503</v>
      </c>
      <c r="D802" s="229" t="s">
        <v>154</v>
      </c>
      <c r="E802" s="259">
        <v>21000</v>
      </c>
      <c r="F802" s="260">
        <v>0</v>
      </c>
      <c r="G802" s="260">
        <f t="shared" si="20"/>
        <v>21000</v>
      </c>
      <c r="H802" s="215" t="s">
        <v>115</v>
      </c>
      <c r="I802" s="119"/>
    </row>
    <row r="803" spans="1:9" s="59" customFormat="1" ht="17.25" customHeight="1">
      <c r="A803" s="212">
        <v>763</v>
      </c>
      <c r="B803" s="127" t="s">
        <v>367</v>
      </c>
      <c r="C803" s="124" t="s">
        <v>504</v>
      </c>
      <c r="D803" s="229" t="s">
        <v>41</v>
      </c>
      <c r="E803" s="259">
        <v>4000</v>
      </c>
      <c r="F803" s="260">
        <v>500</v>
      </c>
      <c r="G803" s="260">
        <f t="shared" si="20"/>
        <v>3500</v>
      </c>
      <c r="H803" s="215" t="s">
        <v>115</v>
      </c>
      <c r="I803" s="119"/>
    </row>
    <row r="804" spans="1:9" s="59" customFormat="1" ht="19.5" customHeight="1">
      <c r="A804" s="212">
        <v>764</v>
      </c>
      <c r="B804" s="127" t="s">
        <v>1220</v>
      </c>
      <c r="C804" s="124" t="s">
        <v>1240</v>
      </c>
      <c r="D804" s="229" t="s">
        <v>41</v>
      </c>
      <c r="E804" s="259">
        <v>4000</v>
      </c>
      <c r="F804" s="260">
        <v>400</v>
      </c>
      <c r="G804" s="260">
        <f t="shared" si="20"/>
        <v>3600</v>
      </c>
      <c r="H804" s="215" t="s">
        <v>115</v>
      </c>
      <c r="I804" s="119"/>
    </row>
    <row r="805" spans="1:9" s="59" customFormat="1" ht="17.25" customHeight="1">
      <c r="A805" s="212">
        <v>765</v>
      </c>
      <c r="B805" s="127" t="s">
        <v>1221</v>
      </c>
      <c r="C805" s="124" t="s">
        <v>1241</v>
      </c>
      <c r="D805" s="229" t="s">
        <v>41</v>
      </c>
      <c r="E805" s="259">
        <v>4000</v>
      </c>
      <c r="F805" s="260">
        <v>500</v>
      </c>
      <c r="G805" s="260">
        <f t="shared" si="20"/>
        <v>3500</v>
      </c>
      <c r="H805" s="215" t="s">
        <v>115</v>
      </c>
      <c r="I805" s="119"/>
    </row>
    <row r="806" spans="1:9" s="59" customFormat="1" ht="18" customHeight="1">
      <c r="A806" s="212">
        <v>766</v>
      </c>
      <c r="B806" s="127" t="s">
        <v>1222</v>
      </c>
      <c r="C806" s="124" t="s">
        <v>1242</v>
      </c>
      <c r="D806" s="229" t="s">
        <v>41</v>
      </c>
      <c r="E806" s="259">
        <v>2200</v>
      </c>
      <c r="F806" s="260"/>
      <c r="G806" s="260">
        <f t="shared" si="20"/>
        <v>2200</v>
      </c>
      <c r="H806" s="215" t="s">
        <v>115</v>
      </c>
      <c r="I806" s="119"/>
    </row>
    <row r="807" spans="1:9" s="59" customFormat="1" ht="18" customHeight="1">
      <c r="A807" s="212">
        <v>767</v>
      </c>
      <c r="B807" s="127" t="s">
        <v>1223</v>
      </c>
      <c r="C807" s="124" t="s">
        <v>1243</v>
      </c>
      <c r="D807" s="229" t="s">
        <v>41</v>
      </c>
      <c r="E807" s="259">
        <v>12574</v>
      </c>
      <c r="F807" s="260"/>
      <c r="G807" s="260">
        <f t="shared" si="20"/>
        <v>12574</v>
      </c>
      <c r="H807" s="215" t="s">
        <v>115</v>
      </c>
      <c r="I807" s="119"/>
    </row>
    <row r="808" spans="1:9" s="59" customFormat="1" ht="14.25" customHeight="1">
      <c r="A808" s="212">
        <v>768</v>
      </c>
      <c r="B808" s="127" t="s">
        <v>1224</v>
      </c>
      <c r="C808" s="124" t="s">
        <v>1244</v>
      </c>
      <c r="D808" s="229" t="s">
        <v>41</v>
      </c>
      <c r="E808" s="259">
        <v>3200</v>
      </c>
      <c r="F808" s="260">
        <v>200</v>
      </c>
      <c r="G808" s="260">
        <f t="shared" si="20"/>
        <v>3000</v>
      </c>
      <c r="H808" s="215" t="s">
        <v>115</v>
      </c>
      <c r="I808" s="119"/>
    </row>
    <row r="809" spans="1:9" s="59" customFormat="1" ht="15.75" customHeight="1">
      <c r="A809" s="212">
        <v>769</v>
      </c>
      <c r="B809" s="127" t="s">
        <v>1225</v>
      </c>
      <c r="C809" s="124" t="s">
        <v>1245</v>
      </c>
      <c r="D809" s="229" t="s">
        <v>41</v>
      </c>
      <c r="E809" s="259">
        <v>3200</v>
      </c>
      <c r="F809" s="260">
        <v>200</v>
      </c>
      <c r="G809" s="260">
        <f t="shared" si="20"/>
        <v>3000</v>
      </c>
      <c r="H809" s="215" t="s">
        <v>115</v>
      </c>
      <c r="I809" s="119"/>
    </row>
    <row r="810" spans="1:9" s="59" customFormat="1" ht="19.5" customHeight="1">
      <c r="A810" s="212">
        <v>770</v>
      </c>
      <c r="B810" s="127" t="s">
        <v>355</v>
      </c>
      <c r="C810" s="124" t="s">
        <v>1246</v>
      </c>
      <c r="D810" s="229" t="s">
        <v>41</v>
      </c>
      <c r="E810" s="259">
        <v>3200</v>
      </c>
      <c r="F810" s="260">
        <v>200</v>
      </c>
      <c r="G810" s="260">
        <f t="shared" si="20"/>
        <v>3000</v>
      </c>
      <c r="H810" s="215" t="s">
        <v>115</v>
      </c>
      <c r="I810" s="119"/>
    </row>
    <row r="811" spans="1:9" s="59" customFormat="1" ht="17.25" customHeight="1">
      <c r="A811" s="212">
        <v>771</v>
      </c>
      <c r="B811" s="127" t="s">
        <v>498</v>
      </c>
      <c r="C811" s="124" t="s">
        <v>499</v>
      </c>
      <c r="D811" s="229" t="s">
        <v>41</v>
      </c>
      <c r="E811" s="259">
        <v>3200</v>
      </c>
      <c r="F811" s="260">
        <v>200</v>
      </c>
      <c r="G811" s="260">
        <f t="shared" si="20"/>
        <v>3000</v>
      </c>
      <c r="H811" s="215" t="s">
        <v>115</v>
      </c>
      <c r="I811" s="119"/>
    </row>
    <row r="812" spans="1:9" s="59" customFormat="1" ht="24">
      <c r="A812" s="212">
        <v>772</v>
      </c>
      <c r="B812" s="127" t="s">
        <v>1226</v>
      </c>
      <c r="C812" s="124" t="s">
        <v>1247</v>
      </c>
      <c r="D812" s="229" t="s">
        <v>41</v>
      </c>
      <c r="E812" s="259">
        <v>200</v>
      </c>
      <c r="F812" s="260"/>
      <c r="G812" s="260">
        <f t="shared" si="20"/>
        <v>200</v>
      </c>
      <c r="H812" s="215" t="s">
        <v>115</v>
      </c>
      <c r="I812" s="119"/>
    </row>
    <row r="813" spans="1:9" s="59" customFormat="1" ht="21" customHeight="1">
      <c r="A813" s="212">
        <v>773</v>
      </c>
      <c r="B813" s="127" t="s">
        <v>1227</v>
      </c>
      <c r="C813" s="124" t="s">
        <v>1248</v>
      </c>
      <c r="D813" s="229" t="s">
        <v>41</v>
      </c>
      <c r="E813" s="259">
        <v>13775</v>
      </c>
      <c r="F813" s="260">
        <v>1775</v>
      </c>
      <c r="G813" s="260">
        <f t="shared" si="20"/>
        <v>12000</v>
      </c>
      <c r="H813" s="215" t="s">
        <v>115</v>
      </c>
      <c r="I813" s="119"/>
    </row>
    <row r="814" spans="1:9" s="59" customFormat="1" ht="15.75" customHeight="1">
      <c r="A814" s="212">
        <v>774</v>
      </c>
      <c r="B814" s="127" t="s">
        <v>1228</v>
      </c>
      <c r="C814" s="124" t="s">
        <v>1249</v>
      </c>
      <c r="D814" s="229" t="s">
        <v>41</v>
      </c>
      <c r="E814" s="259">
        <v>4200</v>
      </c>
      <c r="F814" s="260">
        <v>2200</v>
      </c>
      <c r="G814" s="260">
        <f t="shared" si="20"/>
        <v>2000</v>
      </c>
      <c r="H814" s="215" t="s">
        <v>115</v>
      </c>
      <c r="I814" s="119"/>
    </row>
    <row r="815" spans="1:9" s="59" customFormat="1" ht="26.25" customHeight="1">
      <c r="A815" s="212">
        <v>775</v>
      </c>
      <c r="B815" s="127" t="s">
        <v>1229</v>
      </c>
      <c r="C815" s="124" t="s">
        <v>1250</v>
      </c>
      <c r="D815" s="229" t="s">
        <v>41</v>
      </c>
      <c r="E815" s="259">
        <v>4200</v>
      </c>
      <c r="F815" s="260">
        <v>200</v>
      </c>
      <c r="G815" s="260">
        <f t="shared" si="20"/>
        <v>4000</v>
      </c>
      <c r="H815" s="215" t="s">
        <v>115</v>
      </c>
      <c r="I815" s="119"/>
    </row>
    <row r="816" spans="1:9" s="59" customFormat="1" ht="21" customHeight="1">
      <c r="A816" s="212">
        <v>776</v>
      </c>
      <c r="B816" s="127" t="s">
        <v>1229</v>
      </c>
      <c r="C816" s="124" t="s">
        <v>1251</v>
      </c>
      <c r="D816" s="229" t="s">
        <v>41</v>
      </c>
      <c r="E816" s="259">
        <v>4200</v>
      </c>
      <c r="F816" s="260">
        <v>200</v>
      </c>
      <c r="G816" s="260">
        <f t="shared" si="20"/>
        <v>4000</v>
      </c>
      <c r="H816" s="215" t="s">
        <v>115</v>
      </c>
      <c r="I816" s="119"/>
    </row>
    <row r="817" spans="1:9" s="59" customFormat="1" ht="20.25" customHeight="1">
      <c r="A817" s="212">
        <v>777</v>
      </c>
      <c r="B817" s="127" t="s">
        <v>484</v>
      </c>
      <c r="C817" s="124" t="s">
        <v>485</v>
      </c>
      <c r="D817" s="229" t="s">
        <v>41</v>
      </c>
      <c r="E817" s="259">
        <v>1500</v>
      </c>
      <c r="F817" s="260"/>
      <c r="G817" s="260">
        <f t="shared" si="20"/>
        <v>1500</v>
      </c>
      <c r="H817" s="215" t="s">
        <v>115</v>
      </c>
      <c r="I817" s="119"/>
    </row>
    <row r="818" spans="1:9" s="59" customFormat="1" ht="18.75" customHeight="1">
      <c r="A818" s="212">
        <v>778</v>
      </c>
      <c r="B818" s="127" t="s">
        <v>656</v>
      </c>
      <c r="C818" s="124" t="s">
        <v>1252</v>
      </c>
      <c r="D818" s="229" t="s">
        <v>41</v>
      </c>
      <c r="E818" s="259">
        <v>37867</v>
      </c>
      <c r="F818" s="260"/>
      <c r="G818" s="260">
        <f t="shared" si="20"/>
        <v>37867</v>
      </c>
      <c r="H818" s="215" t="s">
        <v>117</v>
      </c>
      <c r="I818" s="119"/>
    </row>
    <row r="819" spans="1:9" s="59" customFormat="1" ht="16.5" customHeight="1">
      <c r="A819" s="212">
        <v>779</v>
      </c>
      <c r="B819" s="127" t="s">
        <v>496</v>
      </c>
      <c r="C819" s="124" t="s">
        <v>1253</v>
      </c>
      <c r="D819" s="229" t="s">
        <v>41</v>
      </c>
      <c r="E819" s="259">
        <v>19546</v>
      </c>
      <c r="F819" s="260">
        <v>16546</v>
      </c>
      <c r="G819" s="260">
        <f t="shared" si="20"/>
        <v>3000</v>
      </c>
      <c r="H819" s="215" t="s">
        <v>115</v>
      </c>
      <c r="I819" s="119"/>
    </row>
    <row r="820" spans="1:9" s="59" customFormat="1" ht="19.5" customHeight="1">
      <c r="A820" s="212">
        <v>780</v>
      </c>
      <c r="B820" s="127" t="s">
        <v>449</v>
      </c>
      <c r="C820" s="124" t="s">
        <v>450</v>
      </c>
      <c r="D820" s="229" t="s">
        <v>41</v>
      </c>
      <c r="E820" s="259">
        <v>12000</v>
      </c>
      <c r="F820" s="260"/>
      <c r="G820" s="260">
        <f t="shared" si="20"/>
        <v>12000</v>
      </c>
      <c r="H820" s="215" t="s">
        <v>115</v>
      </c>
      <c r="I820" s="119"/>
    </row>
    <row r="821" spans="1:9" s="59" customFormat="1" ht="18.75" customHeight="1">
      <c r="A821" s="212">
        <v>781</v>
      </c>
      <c r="B821" s="127" t="s">
        <v>1230</v>
      </c>
      <c r="C821" s="124" t="s">
        <v>1254</v>
      </c>
      <c r="D821" s="229" t="s">
        <v>41</v>
      </c>
      <c r="E821" s="259">
        <v>106819</v>
      </c>
      <c r="F821" s="260"/>
      <c r="G821" s="260">
        <f t="shared" si="20"/>
        <v>106819</v>
      </c>
      <c r="H821" s="215" t="s">
        <v>115</v>
      </c>
      <c r="I821" s="119"/>
    </row>
    <row r="822" spans="1:9" s="59" customFormat="1" ht="16.5" customHeight="1">
      <c r="A822" s="212">
        <v>782</v>
      </c>
      <c r="B822" s="127" t="s">
        <v>1230</v>
      </c>
      <c r="C822" s="124" t="s">
        <v>1255</v>
      </c>
      <c r="D822" s="229" t="s">
        <v>41</v>
      </c>
      <c r="E822" s="259">
        <v>5341</v>
      </c>
      <c r="F822" s="260"/>
      <c r="G822" s="260">
        <f t="shared" si="20"/>
        <v>5341</v>
      </c>
      <c r="H822" s="215" t="s">
        <v>115</v>
      </c>
      <c r="I822" s="119"/>
    </row>
    <row r="823" spans="1:9" s="59" customFormat="1" ht="17.25" customHeight="1">
      <c r="A823" s="212">
        <v>783</v>
      </c>
      <c r="B823" s="123" t="s">
        <v>1231</v>
      </c>
      <c r="C823" s="123" t="s">
        <v>1256</v>
      </c>
      <c r="D823" s="215" t="s">
        <v>41</v>
      </c>
      <c r="E823" s="233">
        <v>80000</v>
      </c>
      <c r="F823" s="233"/>
      <c r="G823" s="260">
        <f t="shared" si="20"/>
        <v>80000</v>
      </c>
      <c r="H823" s="215" t="s">
        <v>115</v>
      </c>
      <c r="I823" s="119"/>
    </row>
    <row r="824" spans="1:9" s="59" customFormat="1" ht="19.5" customHeight="1">
      <c r="A824" s="212">
        <v>784</v>
      </c>
      <c r="B824" s="123" t="s">
        <v>1232</v>
      </c>
      <c r="C824" s="123" t="s">
        <v>1257</v>
      </c>
      <c r="D824" s="215" t="s">
        <v>41</v>
      </c>
      <c r="E824" s="233">
        <v>4600</v>
      </c>
      <c r="F824" s="233"/>
      <c r="G824" s="260">
        <f t="shared" si="20"/>
        <v>4600</v>
      </c>
      <c r="H824" s="215" t="s">
        <v>115</v>
      </c>
      <c r="I824" s="119"/>
    </row>
    <row r="825" spans="1:9" s="59" customFormat="1" ht="20.25" customHeight="1">
      <c r="A825" s="212">
        <v>785</v>
      </c>
      <c r="B825" s="123" t="s">
        <v>1233</v>
      </c>
      <c r="C825" s="123" t="s">
        <v>1258</v>
      </c>
      <c r="D825" s="215" t="s">
        <v>41</v>
      </c>
      <c r="E825" s="233">
        <v>100000</v>
      </c>
      <c r="F825" s="233"/>
      <c r="G825" s="260">
        <f t="shared" si="20"/>
        <v>100000</v>
      </c>
      <c r="H825" s="215" t="s">
        <v>115</v>
      </c>
      <c r="I825" s="119"/>
    </row>
    <row r="826" spans="1:9" s="59" customFormat="1" ht="18.75" customHeight="1">
      <c r="A826" s="212">
        <v>786</v>
      </c>
      <c r="B826" s="123" t="s">
        <v>1233</v>
      </c>
      <c r="C826" s="123" t="s">
        <v>1259</v>
      </c>
      <c r="D826" s="215" t="s">
        <v>41</v>
      </c>
      <c r="E826" s="233">
        <v>200000</v>
      </c>
      <c r="F826" s="233"/>
      <c r="G826" s="260">
        <f t="shared" si="20"/>
        <v>200000</v>
      </c>
      <c r="H826" s="215" t="s">
        <v>115</v>
      </c>
      <c r="I826" s="119"/>
    </row>
    <row r="827" spans="1:9" s="59" customFormat="1" ht="20.25" customHeight="1">
      <c r="A827" s="212">
        <v>787</v>
      </c>
      <c r="B827" s="123" t="s">
        <v>1234</v>
      </c>
      <c r="C827" s="123" t="s">
        <v>1260</v>
      </c>
      <c r="D827" s="215" t="s">
        <v>41</v>
      </c>
      <c r="E827" s="233">
        <v>8000</v>
      </c>
      <c r="F827" s="233"/>
      <c r="G827" s="260">
        <f t="shared" si="20"/>
        <v>8000</v>
      </c>
      <c r="H827" s="215" t="s">
        <v>115</v>
      </c>
      <c r="I827" s="119"/>
    </row>
    <row r="828" spans="1:9" s="59" customFormat="1" ht="18.75" customHeight="1">
      <c r="A828" s="212">
        <v>788</v>
      </c>
      <c r="B828" s="123" t="s">
        <v>1235</v>
      </c>
      <c r="C828" s="123" t="s">
        <v>1261</v>
      </c>
      <c r="D828" s="215" t="s">
        <v>41</v>
      </c>
      <c r="E828" s="233">
        <v>24000</v>
      </c>
      <c r="F828" s="233"/>
      <c r="G828" s="260">
        <f t="shared" si="20"/>
        <v>24000</v>
      </c>
      <c r="H828" s="215" t="s">
        <v>115</v>
      </c>
      <c r="I828" s="119"/>
    </row>
    <row r="829" spans="1:9" s="59" customFormat="1" ht="17.25" customHeight="1">
      <c r="A829" s="212">
        <v>789</v>
      </c>
      <c r="B829" s="123" t="s">
        <v>1236</v>
      </c>
      <c r="C829" s="123" t="s">
        <v>1262</v>
      </c>
      <c r="D829" s="215" t="s">
        <v>41</v>
      </c>
      <c r="E829" s="233">
        <v>20400</v>
      </c>
      <c r="F829" s="233">
        <v>500</v>
      </c>
      <c r="G829" s="260">
        <f t="shared" si="20"/>
        <v>19900</v>
      </c>
      <c r="H829" s="215" t="s">
        <v>115</v>
      </c>
      <c r="I829" s="119"/>
    </row>
    <row r="830" spans="1:9" s="59" customFormat="1" ht="18.75" customHeight="1">
      <c r="A830" s="212">
        <v>790</v>
      </c>
      <c r="B830" s="123" t="s">
        <v>453</v>
      </c>
      <c r="C830" s="123" t="s">
        <v>1263</v>
      </c>
      <c r="D830" s="215" t="s">
        <v>41</v>
      </c>
      <c r="E830" s="233">
        <v>855</v>
      </c>
      <c r="F830" s="233"/>
      <c r="G830" s="260">
        <f t="shared" si="20"/>
        <v>855</v>
      </c>
      <c r="H830" s="215" t="s">
        <v>115</v>
      </c>
      <c r="I830" s="119"/>
    </row>
    <row r="831" spans="1:9" s="59" customFormat="1" ht="19.5" customHeight="1">
      <c r="A831" s="212">
        <v>791</v>
      </c>
      <c r="B831" s="123" t="s">
        <v>1237</v>
      </c>
      <c r="C831" s="123" t="s">
        <v>1264</v>
      </c>
      <c r="D831" s="215" t="s">
        <v>41</v>
      </c>
      <c r="E831" s="233">
        <v>20000</v>
      </c>
      <c r="F831" s="233"/>
      <c r="G831" s="260">
        <f t="shared" si="20"/>
        <v>20000</v>
      </c>
      <c r="H831" s="215" t="s">
        <v>115</v>
      </c>
      <c r="I831" s="119"/>
    </row>
    <row r="832" spans="1:9" s="59" customFormat="1" ht="21" customHeight="1">
      <c r="A832" s="212">
        <v>792</v>
      </c>
      <c r="B832" s="123" t="s">
        <v>300</v>
      </c>
      <c r="C832" s="123" t="s">
        <v>1265</v>
      </c>
      <c r="D832" s="215" t="s">
        <v>41</v>
      </c>
      <c r="E832" s="233">
        <v>200</v>
      </c>
      <c r="F832" s="233"/>
      <c r="G832" s="260">
        <f t="shared" si="20"/>
        <v>200</v>
      </c>
      <c r="H832" s="215" t="s">
        <v>115</v>
      </c>
      <c r="I832" s="119"/>
    </row>
    <row r="833" spans="1:9" s="59" customFormat="1" ht="15.75">
      <c r="A833" s="236" t="s">
        <v>80</v>
      </c>
      <c r="B833" s="237" t="s">
        <v>170</v>
      </c>
      <c r="C833" s="254">
        <f>COUNTA(C834:C1015)</f>
        <v>182</v>
      </c>
      <c r="D833" s="254">
        <f>COUNTA(D834:D1015)</f>
        <v>182</v>
      </c>
      <c r="E833" s="255">
        <f>SUM(E834:E1015)</f>
        <v>3758294.232</v>
      </c>
      <c r="F833" s="256">
        <f>SUM(F834:F1015)</f>
        <v>28137</v>
      </c>
      <c r="G833" s="256">
        <f>E833-F833</f>
        <v>3730157.232</v>
      </c>
      <c r="H833" s="296">
        <f>COUNTA(H834:H1015)</f>
        <v>182</v>
      </c>
      <c r="I833" s="119"/>
    </row>
    <row r="834" spans="1:9" s="59" customFormat="1" ht="15" customHeight="1">
      <c r="A834" s="212">
        <v>785</v>
      </c>
      <c r="B834" s="160" t="s">
        <v>1266</v>
      </c>
      <c r="C834" s="161" t="s">
        <v>662</v>
      </c>
      <c r="D834" s="227" t="s">
        <v>41</v>
      </c>
      <c r="E834" s="158">
        <v>16730</v>
      </c>
      <c r="F834" s="158">
        <v>0</v>
      </c>
      <c r="G834" s="158">
        <f>E834-F834</f>
        <v>16730</v>
      </c>
      <c r="H834" s="297" t="s">
        <v>115</v>
      </c>
      <c r="I834" s="119"/>
    </row>
    <row r="835" spans="1:9" s="59" customFormat="1" ht="15" customHeight="1">
      <c r="A835" s="212">
        <v>786</v>
      </c>
      <c r="B835" s="162" t="s">
        <v>1267</v>
      </c>
      <c r="C835" s="163" t="s">
        <v>663</v>
      </c>
      <c r="D835" s="227" t="s">
        <v>41</v>
      </c>
      <c r="E835" s="158">
        <v>28500</v>
      </c>
      <c r="F835" s="158">
        <v>7125</v>
      </c>
      <c r="G835" s="158">
        <f aca="true" t="shared" si="21" ref="G835:G898">E835-F835</f>
        <v>21375</v>
      </c>
      <c r="H835" s="297" t="s">
        <v>115</v>
      </c>
      <c r="I835" s="119"/>
    </row>
    <row r="836" spans="1:9" s="59" customFormat="1" ht="15" customHeight="1">
      <c r="A836" s="212">
        <v>787</v>
      </c>
      <c r="B836" s="164" t="s">
        <v>1268</v>
      </c>
      <c r="C836" s="161" t="s">
        <v>664</v>
      </c>
      <c r="D836" s="227" t="s">
        <v>41</v>
      </c>
      <c r="E836" s="158">
        <v>13495</v>
      </c>
      <c r="F836" s="158">
        <v>0</v>
      </c>
      <c r="G836" s="158">
        <f t="shared" si="21"/>
        <v>13495</v>
      </c>
      <c r="H836" s="297" t="s">
        <v>115</v>
      </c>
      <c r="I836" s="119"/>
    </row>
    <row r="837" spans="1:9" s="59" customFormat="1" ht="15" customHeight="1">
      <c r="A837" s="212">
        <v>788</v>
      </c>
      <c r="B837" s="164" t="s">
        <v>1269</v>
      </c>
      <c r="C837" s="161" t="s">
        <v>665</v>
      </c>
      <c r="D837" s="227" t="s">
        <v>41</v>
      </c>
      <c r="E837" s="158">
        <v>8660</v>
      </c>
      <c r="F837" s="158">
        <v>0</v>
      </c>
      <c r="G837" s="158">
        <f t="shared" si="21"/>
        <v>8660</v>
      </c>
      <c r="H837" s="297" t="s">
        <v>115</v>
      </c>
      <c r="I837" s="119"/>
    </row>
    <row r="838" spans="1:9" s="59" customFormat="1" ht="15" customHeight="1">
      <c r="A838" s="212">
        <v>789</v>
      </c>
      <c r="B838" s="162" t="s">
        <v>1270</v>
      </c>
      <c r="C838" s="163" t="s">
        <v>666</v>
      </c>
      <c r="D838" s="227" t="s">
        <v>41</v>
      </c>
      <c r="E838" s="158">
        <v>3050</v>
      </c>
      <c r="F838" s="158">
        <v>0</v>
      </c>
      <c r="G838" s="158">
        <f t="shared" si="21"/>
        <v>3050</v>
      </c>
      <c r="H838" s="297" t="s">
        <v>115</v>
      </c>
      <c r="I838" s="119"/>
    </row>
    <row r="839" spans="1:9" s="59" customFormat="1" ht="15" customHeight="1">
      <c r="A839" s="212">
        <v>790</v>
      </c>
      <c r="B839" s="162" t="s">
        <v>1271</v>
      </c>
      <c r="C839" s="163" t="s">
        <v>667</v>
      </c>
      <c r="D839" s="227" t="s">
        <v>41</v>
      </c>
      <c r="E839" s="158">
        <v>14250</v>
      </c>
      <c r="F839" s="158">
        <v>0</v>
      </c>
      <c r="G839" s="158">
        <f t="shared" si="21"/>
        <v>14250</v>
      </c>
      <c r="H839" s="297" t="s">
        <v>115</v>
      </c>
      <c r="I839" s="119"/>
    </row>
    <row r="840" spans="1:9" s="59" customFormat="1" ht="15" customHeight="1">
      <c r="A840" s="212">
        <v>791</v>
      </c>
      <c r="B840" s="164" t="s">
        <v>1272</v>
      </c>
      <c r="C840" s="165" t="s">
        <v>668</v>
      </c>
      <c r="D840" s="227" t="s">
        <v>41</v>
      </c>
      <c r="E840" s="158">
        <v>17800</v>
      </c>
      <c r="F840" s="158">
        <v>0</v>
      </c>
      <c r="G840" s="158">
        <f t="shared" si="21"/>
        <v>17800</v>
      </c>
      <c r="H840" s="297" t="s">
        <v>115</v>
      </c>
      <c r="I840" s="119"/>
    </row>
    <row r="841" spans="1:9" s="59" customFormat="1" ht="15" customHeight="1">
      <c r="A841" s="212">
        <v>792</v>
      </c>
      <c r="B841" s="164" t="s">
        <v>1273</v>
      </c>
      <c r="C841" s="165" t="s">
        <v>669</v>
      </c>
      <c r="D841" s="227" t="s">
        <v>41</v>
      </c>
      <c r="E841" s="158">
        <v>8775</v>
      </c>
      <c r="F841" s="158">
        <v>0</v>
      </c>
      <c r="G841" s="158">
        <f t="shared" si="21"/>
        <v>8775</v>
      </c>
      <c r="H841" s="297" t="s">
        <v>115</v>
      </c>
      <c r="I841" s="119"/>
    </row>
    <row r="842" spans="1:9" s="59" customFormat="1" ht="15" customHeight="1">
      <c r="A842" s="212">
        <v>793</v>
      </c>
      <c r="B842" s="164" t="s">
        <v>1274</v>
      </c>
      <c r="C842" s="161" t="s">
        <v>670</v>
      </c>
      <c r="D842" s="227" t="s">
        <v>154</v>
      </c>
      <c r="E842" s="158">
        <v>43435</v>
      </c>
      <c r="F842" s="158">
        <v>0</v>
      </c>
      <c r="G842" s="158">
        <f t="shared" si="21"/>
        <v>43435</v>
      </c>
      <c r="H842" s="297" t="s">
        <v>115</v>
      </c>
      <c r="I842" s="119"/>
    </row>
    <row r="843" spans="1:9" s="59" customFormat="1" ht="15" customHeight="1">
      <c r="A843" s="212">
        <v>794</v>
      </c>
      <c r="B843" s="166" t="s">
        <v>1275</v>
      </c>
      <c r="C843" s="165" t="s">
        <v>671</v>
      </c>
      <c r="D843" s="227" t="s">
        <v>41</v>
      </c>
      <c r="E843" s="158">
        <v>2500</v>
      </c>
      <c r="F843" s="158">
        <v>0</v>
      </c>
      <c r="G843" s="158">
        <f t="shared" si="21"/>
        <v>2500</v>
      </c>
      <c r="H843" s="297" t="s">
        <v>115</v>
      </c>
      <c r="I843" s="119"/>
    </row>
    <row r="844" spans="1:9" s="59" customFormat="1" ht="15" customHeight="1">
      <c r="A844" s="212">
        <v>795</v>
      </c>
      <c r="B844" s="167" t="s">
        <v>1276</v>
      </c>
      <c r="C844" s="165" t="s">
        <v>672</v>
      </c>
      <c r="D844" s="227" t="s">
        <v>41</v>
      </c>
      <c r="E844" s="158">
        <v>5188</v>
      </c>
      <c r="F844" s="158">
        <v>0</v>
      </c>
      <c r="G844" s="158">
        <f t="shared" si="21"/>
        <v>5188</v>
      </c>
      <c r="H844" s="297" t="s">
        <v>115</v>
      </c>
      <c r="I844" s="119"/>
    </row>
    <row r="845" spans="1:9" s="59" customFormat="1" ht="15" customHeight="1">
      <c r="A845" s="212">
        <v>796</v>
      </c>
      <c r="B845" s="167" t="s">
        <v>1277</v>
      </c>
      <c r="C845" s="165" t="s">
        <v>673</v>
      </c>
      <c r="D845" s="227" t="s">
        <v>41</v>
      </c>
      <c r="E845" s="158">
        <v>5200</v>
      </c>
      <c r="F845" s="158">
        <v>0</v>
      </c>
      <c r="G845" s="158">
        <f t="shared" si="21"/>
        <v>5200</v>
      </c>
      <c r="H845" s="297" t="s">
        <v>115</v>
      </c>
      <c r="I845" s="119"/>
    </row>
    <row r="846" spans="1:9" s="59" customFormat="1" ht="15" customHeight="1">
      <c r="A846" s="212">
        <v>797</v>
      </c>
      <c r="B846" s="164" t="s">
        <v>1278</v>
      </c>
      <c r="C846" s="165" t="s">
        <v>674</v>
      </c>
      <c r="D846" s="227" t="s">
        <v>41</v>
      </c>
      <c r="E846" s="158">
        <v>6700</v>
      </c>
      <c r="F846" s="158">
        <v>0</v>
      </c>
      <c r="G846" s="158">
        <f t="shared" si="21"/>
        <v>6700</v>
      </c>
      <c r="H846" s="297" t="s">
        <v>115</v>
      </c>
      <c r="I846" s="119"/>
    </row>
    <row r="847" spans="1:9" s="59" customFormat="1" ht="15" customHeight="1">
      <c r="A847" s="212">
        <v>798</v>
      </c>
      <c r="B847" s="168" t="s">
        <v>1279</v>
      </c>
      <c r="C847" s="169" t="s">
        <v>675</v>
      </c>
      <c r="D847" s="227" t="s">
        <v>41</v>
      </c>
      <c r="E847" s="158">
        <v>9470</v>
      </c>
      <c r="F847" s="158">
        <v>0</v>
      </c>
      <c r="G847" s="158">
        <f t="shared" si="21"/>
        <v>9470</v>
      </c>
      <c r="H847" s="297" t="s">
        <v>115</v>
      </c>
      <c r="I847" s="119"/>
    </row>
    <row r="848" spans="1:9" s="59" customFormat="1" ht="15" customHeight="1">
      <c r="A848" s="212">
        <v>799</v>
      </c>
      <c r="B848" s="168" t="s">
        <v>1280</v>
      </c>
      <c r="C848" s="169" t="s">
        <v>676</v>
      </c>
      <c r="D848" s="227" t="s">
        <v>41</v>
      </c>
      <c r="E848" s="158">
        <v>8760</v>
      </c>
      <c r="F848" s="158">
        <v>0</v>
      </c>
      <c r="G848" s="158">
        <f t="shared" si="21"/>
        <v>8760</v>
      </c>
      <c r="H848" s="297" t="s">
        <v>115</v>
      </c>
      <c r="I848" s="119"/>
    </row>
    <row r="849" spans="1:9" s="59" customFormat="1" ht="15" customHeight="1">
      <c r="A849" s="212">
        <v>800</v>
      </c>
      <c r="B849" s="168" t="s">
        <v>1281</v>
      </c>
      <c r="C849" s="165" t="s">
        <v>677</v>
      </c>
      <c r="D849" s="227" t="s">
        <v>41</v>
      </c>
      <c r="E849" s="158">
        <v>10000</v>
      </c>
      <c r="F849" s="158">
        <v>0</v>
      </c>
      <c r="G849" s="158">
        <f t="shared" si="21"/>
        <v>10000</v>
      </c>
      <c r="H849" s="297" t="s">
        <v>115</v>
      </c>
      <c r="I849" s="119"/>
    </row>
    <row r="850" spans="1:9" s="59" customFormat="1" ht="15" customHeight="1">
      <c r="A850" s="212">
        <v>801</v>
      </c>
      <c r="B850" s="168" t="s">
        <v>1282</v>
      </c>
      <c r="C850" s="169" t="s">
        <v>677</v>
      </c>
      <c r="D850" s="227" t="s">
        <v>41</v>
      </c>
      <c r="E850" s="158">
        <v>10200</v>
      </c>
      <c r="F850" s="158">
        <v>0</v>
      </c>
      <c r="G850" s="158">
        <f t="shared" si="21"/>
        <v>10200</v>
      </c>
      <c r="H850" s="297" t="s">
        <v>115</v>
      </c>
      <c r="I850" s="119"/>
    </row>
    <row r="851" spans="1:9" s="59" customFormat="1" ht="25.5" customHeight="1">
      <c r="A851" s="212">
        <v>802</v>
      </c>
      <c r="B851" s="170" t="s">
        <v>1283</v>
      </c>
      <c r="C851" s="169" t="s">
        <v>677</v>
      </c>
      <c r="D851" s="227" t="s">
        <v>41</v>
      </c>
      <c r="E851" s="158">
        <v>20700</v>
      </c>
      <c r="F851" s="158">
        <v>0</v>
      </c>
      <c r="G851" s="158">
        <f t="shared" si="21"/>
        <v>20700</v>
      </c>
      <c r="H851" s="297" t="s">
        <v>115</v>
      </c>
      <c r="I851" s="119"/>
    </row>
    <row r="852" spans="1:9" s="59" customFormat="1" ht="15" customHeight="1">
      <c r="A852" s="212">
        <v>803</v>
      </c>
      <c r="B852" s="171" t="s">
        <v>1284</v>
      </c>
      <c r="C852" s="169" t="s">
        <v>677</v>
      </c>
      <c r="D852" s="227" t="s">
        <v>41</v>
      </c>
      <c r="E852" s="158">
        <v>42000</v>
      </c>
      <c r="F852" s="158">
        <v>0</v>
      </c>
      <c r="G852" s="158">
        <f t="shared" si="21"/>
        <v>42000</v>
      </c>
      <c r="H852" s="297" t="s">
        <v>115</v>
      </c>
      <c r="I852" s="119"/>
    </row>
    <row r="853" spans="1:9" s="59" customFormat="1" ht="15" customHeight="1">
      <c r="A853" s="212">
        <v>804</v>
      </c>
      <c r="B853" s="172" t="s">
        <v>1285</v>
      </c>
      <c r="C853" s="169" t="s">
        <v>678</v>
      </c>
      <c r="D853" s="227" t="s">
        <v>41</v>
      </c>
      <c r="E853" s="158">
        <v>5000</v>
      </c>
      <c r="F853" s="158">
        <v>0</v>
      </c>
      <c r="G853" s="158">
        <f t="shared" si="21"/>
        <v>5000</v>
      </c>
      <c r="H853" s="297" t="s">
        <v>115</v>
      </c>
      <c r="I853" s="119"/>
    </row>
    <row r="854" spans="1:9" s="59" customFormat="1" ht="15" customHeight="1">
      <c r="A854" s="212">
        <v>805</v>
      </c>
      <c r="B854" s="164" t="s">
        <v>1283</v>
      </c>
      <c r="C854" s="173" t="s">
        <v>1426</v>
      </c>
      <c r="D854" s="227" t="s">
        <v>41</v>
      </c>
      <c r="E854" s="158">
        <v>64650</v>
      </c>
      <c r="F854" s="158">
        <v>0</v>
      </c>
      <c r="G854" s="158">
        <f t="shared" si="21"/>
        <v>64650</v>
      </c>
      <c r="H854" s="297" t="s">
        <v>115</v>
      </c>
      <c r="I854" s="119"/>
    </row>
    <row r="855" spans="1:9" s="59" customFormat="1" ht="15" customHeight="1">
      <c r="A855" s="212">
        <v>806</v>
      </c>
      <c r="B855" s="164" t="s">
        <v>1286</v>
      </c>
      <c r="C855" s="173" t="s">
        <v>1427</v>
      </c>
      <c r="D855" s="227" t="s">
        <v>41</v>
      </c>
      <c r="E855" s="158">
        <v>5200</v>
      </c>
      <c r="F855" s="158">
        <v>0</v>
      </c>
      <c r="G855" s="158">
        <f t="shared" si="21"/>
        <v>5200</v>
      </c>
      <c r="H855" s="297" t="s">
        <v>115</v>
      </c>
      <c r="I855" s="119"/>
    </row>
    <row r="856" spans="1:9" s="59" customFormat="1" ht="15" customHeight="1">
      <c r="A856" s="212">
        <v>807</v>
      </c>
      <c r="B856" s="164" t="s">
        <v>1283</v>
      </c>
      <c r="C856" s="173" t="s">
        <v>1428</v>
      </c>
      <c r="D856" s="227" t="s">
        <v>41</v>
      </c>
      <c r="E856" s="158">
        <v>63200</v>
      </c>
      <c r="F856" s="158">
        <v>0</v>
      </c>
      <c r="G856" s="158">
        <f t="shared" si="21"/>
        <v>63200</v>
      </c>
      <c r="H856" s="297" t="s">
        <v>115</v>
      </c>
      <c r="I856" s="119"/>
    </row>
    <row r="857" spans="1:9" s="59" customFormat="1" ht="15" customHeight="1">
      <c r="A857" s="212">
        <v>808</v>
      </c>
      <c r="B857" s="162" t="s">
        <v>1287</v>
      </c>
      <c r="C857" s="174" t="s">
        <v>1429</v>
      </c>
      <c r="D857" s="227" t="s">
        <v>41</v>
      </c>
      <c r="E857" s="158">
        <v>5200</v>
      </c>
      <c r="F857" s="158">
        <v>0</v>
      </c>
      <c r="G857" s="158">
        <f t="shared" si="21"/>
        <v>5200</v>
      </c>
      <c r="H857" s="297" t="s">
        <v>115</v>
      </c>
      <c r="I857" s="119"/>
    </row>
    <row r="858" spans="1:9" s="59" customFormat="1" ht="15" customHeight="1">
      <c r="A858" s="212">
        <v>809</v>
      </c>
      <c r="B858" s="164" t="s">
        <v>1288</v>
      </c>
      <c r="C858" s="161" t="s">
        <v>679</v>
      </c>
      <c r="D858" s="227" t="s">
        <v>41</v>
      </c>
      <c r="E858" s="158">
        <v>8700</v>
      </c>
      <c r="F858" s="158">
        <v>0</v>
      </c>
      <c r="G858" s="158">
        <f t="shared" si="21"/>
        <v>8700</v>
      </c>
      <c r="H858" s="297" t="s">
        <v>115</v>
      </c>
      <c r="I858" s="119"/>
    </row>
    <row r="859" spans="1:9" s="59" customFormat="1" ht="15" customHeight="1">
      <c r="A859" s="212">
        <v>810</v>
      </c>
      <c r="B859" s="162" t="s">
        <v>1289</v>
      </c>
      <c r="C859" s="174" t="s">
        <v>680</v>
      </c>
      <c r="D859" s="227" t="s">
        <v>41</v>
      </c>
      <c r="E859" s="158">
        <v>5200</v>
      </c>
      <c r="F859" s="158">
        <v>0</v>
      </c>
      <c r="G859" s="158">
        <f t="shared" si="21"/>
        <v>5200</v>
      </c>
      <c r="H859" s="297" t="s">
        <v>115</v>
      </c>
      <c r="I859" s="119"/>
    </row>
    <row r="860" spans="1:9" s="59" customFormat="1" ht="15" customHeight="1">
      <c r="A860" s="212">
        <v>811</v>
      </c>
      <c r="B860" s="164" t="s">
        <v>1290</v>
      </c>
      <c r="C860" s="173" t="s">
        <v>681</v>
      </c>
      <c r="D860" s="227" t="s">
        <v>41</v>
      </c>
      <c r="E860" s="158">
        <v>5200</v>
      </c>
      <c r="F860" s="158">
        <v>0</v>
      </c>
      <c r="G860" s="158">
        <f t="shared" si="21"/>
        <v>5200</v>
      </c>
      <c r="H860" s="297" t="s">
        <v>115</v>
      </c>
      <c r="I860" s="119"/>
    </row>
    <row r="861" spans="1:9" s="59" customFormat="1" ht="15" customHeight="1">
      <c r="A861" s="212">
        <v>812</v>
      </c>
      <c r="B861" s="164" t="s">
        <v>1291</v>
      </c>
      <c r="C861" s="173" t="s">
        <v>682</v>
      </c>
      <c r="D861" s="227" t="s">
        <v>41</v>
      </c>
      <c r="E861" s="158">
        <v>10200</v>
      </c>
      <c r="F861" s="158">
        <v>0</v>
      </c>
      <c r="G861" s="158">
        <f t="shared" si="21"/>
        <v>10200</v>
      </c>
      <c r="H861" s="297" t="s">
        <v>115</v>
      </c>
      <c r="I861" s="119"/>
    </row>
    <row r="862" spans="1:9" s="59" customFormat="1" ht="15" customHeight="1">
      <c r="A862" s="212">
        <v>813</v>
      </c>
      <c r="B862" s="162" t="s">
        <v>1292</v>
      </c>
      <c r="C862" s="174" t="s">
        <v>683</v>
      </c>
      <c r="D862" s="227" t="s">
        <v>41</v>
      </c>
      <c r="E862" s="158">
        <v>7000</v>
      </c>
      <c r="F862" s="158">
        <v>0</v>
      </c>
      <c r="G862" s="158">
        <f t="shared" si="21"/>
        <v>7000</v>
      </c>
      <c r="H862" s="297" t="s">
        <v>115</v>
      </c>
      <c r="I862" s="119"/>
    </row>
    <row r="863" spans="1:9" s="59" customFormat="1" ht="15" customHeight="1">
      <c r="A863" s="212">
        <v>814</v>
      </c>
      <c r="B863" s="166" t="s">
        <v>1293</v>
      </c>
      <c r="C863" s="169" t="s">
        <v>684</v>
      </c>
      <c r="D863" s="227" t="s">
        <v>41</v>
      </c>
      <c r="E863" s="158">
        <v>7000</v>
      </c>
      <c r="F863" s="158">
        <v>0</v>
      </c>
      <c r="G863" s="158">
        <f t="shared" si="21"/>
        <v>7000</v>
      </c>
      <c r="H863" s="297" t="s">
        <v>115</v>
      </c>
      <c r="I863" s="119"/>
    </row>
    <row r="864" spans="1:9" s="59" customFormat="1" ht="15" customHeight="1">
      <c r="A864" s="212">
        <v>815</v>
      </c>
      <c r="B864" s="168" t="s">
        <v>1294</v>
      </c>
      <c r="C864" s="169" t="s">
        <v>685</v>
      </c>
      <c r="D864" s="227" t="s">
        <v>41</v>
      </c>
      <c r="E864" s="158">
        <v>7200</v>
      </c>
      <c r="F864" s="158">
        <v>0</v>
      </c>
      <c r="G864" s="158">
        <f t="shared" si="21"/>
        <v>7200</v>
      </c>
      <c r="H864" s="297" t="s">
        <v>115</v>
      </c>
      <c r="I864" s="119"/>
    </row>
    <row r="865" spans="1:9" s="59" customFormat="1" ht="15" customHeight="1">
      <c r="A865" s="212">
        <v>816</v>
      </c>
      <c r="B865" s="168" t="s">
        <v>1295</v>
      </c>
      <c r="C865" s="169" t="s">
        <v>1430</v>
      </c>
      <c r="D865" s="227" t="s">
        <v>41</v>
      </c>
      <c r="E865" s="158">
        <v>5200</v>
      </c>
      <c r="F865" s="158">
        <v>0</v>
      </c>
      <c r="G865" s="158">
        <f t="shared" si="21"/>
        <v>5200</v>
      </c>
      <c r="H865" s="297" t="s">
        <v>115</v>
      </c>
      <c r="I865" s="119"/>
    </row>
    <row r="866" spans="1:9" s="59" customFormat="1" ht="15" customHeight="1">
      <c r="A866" s="212">
        <v>817</v>
      </c>
      <c r="B866" s="167" t="s">
        <v>1296</v>
      </c>
      <c r="C866" s="169" t="s">
        <v>686</v>
      </c>
      <c r="D866" s="227" t="s">
        <v>41</v>
      </c>
      <c r="E866" s="158">
        <v>8000</v>
      </c>
      <c r="F866" s="158">
        <v>0</v>
      </c>
      <c r="G866" s="158">
        <f t="shared" si="21"/>
        <v>8000</v>
      </c>
      <c r="H866" s="297" t="s">
        <v>115</v>
      </c>
      <c r="I866" s="119"/>
    </row>
    <row r="867" spans="1:9" s="59" customFormat="1" ht="15" customHeight="1">
      <c r="A867" s="212">
        <v>818</v>
      </c>
      <c r="B867" s="168" t="s">
        <v>1297</v>
      </c>
      <c r="C867" s="174" t="s">
        <v>687</v>
      </c>
      <c r="D867" s="227" t="s">
        <v>41</v>
      </c>
      <c r="E867" s="158">
        <v>8200</v>
      </c>
      <c r="F867" s="158">
        <v>0</v>
      </c>
      <c r="G867" s="158">
        <f t="shared" si="21"/>
        <v>8200</v>
      </c>
      <c r="H867" s="297" t="s">
        <v>115</v>
      </c>
      <c r="I867" s="119"/>
    </row>
    <row r="868" spans="1:9" s="59" customFormat="1" ht="15" customHeight="1">
      <c r="A868" s="212">
        <v>819</v>
      </c>
      <c r="B868" s="168" t="s">
        <v>1298</v>
      </c>
      <c r="C868" s="169" t="s">
        <v>688</v>
      </c>
      <c r="D868" s="227" t="s">
        <v>41</v>
      </c>
      <c r="E868" s="158">
        <v>5200</v>
      </c>
      <c r="F868" s="158">
        <v>0</v>
      </c>
      <c r="G868" s="158">
        <f t="shared" si="21"/>
        <v>5200</v>
      </c>
      <c r="H868" s="297" t="s">
        <v>115</v>
      </c>
      <c r="I868" s="119"/>
    </row>
    <row r="869" spans="1:9" s="59" customFormat="1" ht="15" customHeight="1">
      <c r="A869" s="212">
        <v>820</v>
      </c>
      <c r="B869" s="168" t="s">
        <v>1299</v>
      </c>
      <c r="C869" s="169" t="s">
        <v>689</v>
      </c>
      <c r="D869" s="227" t="s">
        <v>41</v>
      </c>
      <c r="E869" s="158">
        <v>22945</v>
      </c>
      <c r="F869" s="158">
        <v>0</v>
      </c>
      <c r="G869" s="158">
        <f t="shared" si="21"/>
        <v>22945</v>
      </c>
      <c r="H869" s="297" t="s">
        <v>115</v>
      </c>
      <c r="I869" s="119"/>
    </row>
    <row r="870" spans="1:9" s="59" customFormat="1" ht="15" customHeight="1">
      <c r="A870" s="212">
        <v>821</v>
      </c>
      <c r="B870" s="168" t="s">
        <v>1300</v>
      </c>
      <c r="C870" s="165" t="s">
        <v>690</v>
      </c>
      <c r="D870" s="227" t="s">
        <v>41</v>
      </c>
      <c r="E870" s="158">
        <v>23160</v>
      </c>
      <c r="F870" s="158">
        <v>0</v>
      </c>
      <c r="G870" s="158">
        <f t="shared" si="21"/>
        <v>23160</v>
      </c>
      <c r="H870" s="297" t="s">
        <v>115</v>
      </c>
      <c r="I870" s="119"/>
    </row>
    <row r="871" spans="1:9" s="59" customFormat="1" ht="15" customHeight="1">
      <c r="A871" s="212">
        <v>822</v>
      </c>
      <c r="B871" s="167" t="s">
        <v>1301</v>
      </c>
      <c r="C871" s="173" t="s">
        <v>691</v>
      </c>
      <c r="D871" s="227" t="s">
        <v>41</v>
      </c>
      <c r="E871" s="158">
        <v>3100</v>
      </c>
      <c r="F871" s="158">
        <v>0</v>
      </c>
      <c r="G871" s="158">
        <f t="shared" si="21"/>
        <v>3100</v>
      </c>
      <c r="H871" s="297" t="s">
        <v>115</v>
      </c>
      <c r="I871" s="119"/>
    </row>
    <row r="872" spans="1:9" s="59" customFormat="1" ht="15" customHeight="1">
      <c r="A872" s="212">
        <v>823</v>
      </c>
      <c r="B872" s="167" t="s">
        <v>1302</v>
      </c>
      <c r="C872" s="174" t="s">
        <v>692</v>
      </c>
      <c r="D872" s="227" t="s">
        <v>41</v>
      </c>
      <c r="E872" s="158">
        <v>4600</v>
      </c>
      <c r="F872" s="158">
        <v>0</v>
      </c>
      <c r="G872" s="158">
        <f t="shared" si="21"/>
        <v>4600</v>
      </c>
      <c r="H872" s="297" t="s">
        <v>115</v>
      </c>
      <c r="I872" s="119"/>
    </row>
    <row r="873" spans="1:9" s="59" customFormat="1" ht="15" customHeight="1">
      <c r="A873" s="212">
        <v>824</v>
      </c>
      <c r="B873" s="167" t="s">
        <v>1276</v>
      </c>
      <c r="C873" s="169" t="s">
        <v>693</v>
      </c>
      <c r="D873" s="227" t="s">
        <v>41</v>
      </c>
      <c r="E873" s="158">
        <v>5200</v>
      </c>
      <c r="F873" s="158">
        <v>0</v>
      </c>
      <c r="G873" s="158">
        <f t="shared" si="21"/>
        <v>5200</v>
      </c>
      <c r="H873" s="297" t="s">
        <v>115</v>
      </c>
      <c r="I873" s="119"/>
    </row>
    <row r="874" spans="1:9" s="59" customFormat="1" ht="15" customHeight="1">
      <c r="A874" s="212">
        <v>825</v>
      </c>
      <c r="B874" s="168" t="s">
        <v>1303</v>
      </c>
      <c r="C874" s="169" t="s">
        <v>694</v>
      </c>
      <c r="D874" s="227" t="s">
        <v>41</v>
      </c>
      <c r="E874" s="158">
        <v>12500</v>
      </c>
      <c r="F874" s="158">
        <v>0</v>
      </c>
      <c r="G874" s="158">
        <f t="shared" si="21"/>
        <v>12500</v>
      </c>
      <c r="H874" s="297" t="s">
        <v>115</v>
      </c>
      <c r="I874" s="119"/>
    </row>
    <row r="875" spans="1:9" s="59" customFormat="1" ht="15" customHeight="1">
      <c r="A875" s="212">
        <v>826</v>
      </c>
      <c r="B875" s="164" t="s">
        <v>1304</v>
      </c>
      <c r="C875" s="173" t="s">
        <v>695</v>
      </c>
      <c r="D875" s="227" t="s">
        <v>41</v>
      </c>
      <c r="E875" s="158">
        <v>8800</v>
      </c>
      <c r="F875" s="158">
        <v>0</v>
      </c>
      <c r="G875" s="158">
        <f t="shared" si="21"/>
        <v>8800</v>
      </c>
      <c r="H875" s="297" t="s">
        <v>115</v>
      </c>
      <c r="I875" s="119"/>
    </row>
    <row r="876" spans="1:9" s="59" customFormat="1" ht="15" customHeight="1">
      <c r="A876" s="212">
        <v>827</v>
      </c>
      <c r="B876" s="168" t="s">
        <v>1305</v>
      </c>
      <c r="C876" s="173" t="s">
        <v>696</v>
      </c>
      <c r="D876" s="227" t="s">
        <v>41</v>
      </c>
      <c r="E876" s="158">
        <v>8000</v>
      </c>
      <c r="F876" s="158">
        <v>0</v>
      </c>
      <c r="G876" s="158">
        <f t="shared" si="21"/>
        <v>8000</v>
      </c>
      <c r="H876" s="297" t="s">
        <v>115</v>
      </c>
      <c r="I876" s="119"/>
    </row>
    <row r="877" spans="1:9" s="59" customFormat="1" ht="15" customHeight="1">
      <c r="A877" s="212">
        <v>828</v>
      </c>
      <c r="B877" s="168" t="s">
        <v>1306</v>
      </c>
      <c r="C877" s="173" t="s">
        <v>697</v>
      </c>
      <c r="D877" s="227" t="s">
        <v>41</v>
      </c>
      <c r="E877" s="158">
        <v>4000</v>
      </c>
      <c r="F877" s="158">
        <v>0</v>
      </c>
      <c r="G877" s="158">
        <f t="shared" si="21"/>
        <v>4000</v>
      </c>
      <c r="H877" s="297" t="s">
        <v>115</v>
      </c>
      <c r="I877" s="119"/>
    </row>
    <row r="878" spans="1:9" s="59" customFormat="1" ht="15" customHeight="1">
      <c r="A878" s="212">
        <v>829</v>
      </c>
      <c r="B878" s="168" t="s">
        <v>1307</v>
      </c>
      <c r="C878" s="173" t="s">
        <v>698</v>
      </c>
      <c r="D878" s="227" t="s">
        <v>41</v>
      </c>
      <c r="E878" s="158">
        <v>8000</v>
      </c>
      <c r="F878" s="158">
        <v>0</v>
      </c>
      <c r="G878" s="158">
        <f t="shared" si="21"/>
        <v>8000</v>
      </c>
      <c r="H878" s="297" t="s">
        <v>115</v>
      </c>
      <c r="I878" s="119"/>
    </row>
    <row r="879" spans="1:9" s="59" customFormat="1" ht="15" customHeight="1">
      <c r="A879" s="212">
        <v>830</v>
      </c>
      <c r="B879" s="168" t="s">
        <v>1308</v>
      </c>
      <c r="C879" s="163" t="s">
        <v>699</v>
      </c>
      <c r="D879" s="227" t="s">
        <v>41</v>
      </c>
      <c r="E879" s="158">
        <v>675539</v>
      </c>
      <c r="F879" s="158">
        <v>0</v>
      </c>
      <c r="G879" s="158">
        <f t="shared" si="21"/>
        <v>675539</v>
      </c>
      <c r="H879" s="297" t="s">
        <v>115</v>
      </c>
      <c r="I879" s="119"/>
    </row>
    <row r="880" spans="1:9" s="59" customFormat="1" ht="15" customHeight="1">
      <c r="A880" s="212">
        <v>831</v>
      </c>
      <c r="B880" s="168" t="s">
        <v>1309</v>
      </c>
      <c r="C880" s="165" t="s">
        <v>700</v>
      </c>
      <c r="D880" s="227" t="s">
        <v>41</v>
      </c>
      <c r="E880" s="158">
        <v>4700</v>
      </c>
      <c r="F880" s="158">
        <v>0</v>
      </c>
      <c r="G880" s="158">
        <f t="shared" si="21"/>
        <v>4700</v>
      </c>
      <c r="H880" s="297" t="s">
        <v>115</v>
      </c>
      <c r="I880" s="119"/>
    </row>
    <row r="881" spans="1:9" s="59" customFormat="1" ht="15" customHeight="1">
      <c r="A881" s="212">
        <v>832</v>
      </c>
      <c r="B881" s="168" t="s">
        <v>1310</v>
      </c>
      <c r="C881" s="169" t="s">
        <v>701</v>
      </c>
      <c r="D881" s="227" t="s">
        <v>41</v>
      </c>
      <c r="E881" s="158">
        <v>6200</v>
      </c>
      <c r="F881" s="158">
        <v>0</v>
      </c>
      <c r="G881" s="158">
        <f t="shared" si="21"/>
        <v>6200</v>
      </c>
      <c r="H881" s="297" t="s">
        <v>115</v>
      </c>
      <c r="I881" s="119"/>
    </row>
    <row r="882" spans="1:9" s="59" customFormat="1" ht="15" customHeight="1">
      <c r="A882" s="212">
        <v>833</v>
      </c>
      <c r="B882" s="168" t="s">
        <v>1311</v>
      </c>
      <c r="C882" s="175" t="s">
        <v>702</v>
      </c>
      <c r="D882" s="227" t="s">
        <v>41</v>
      </c>
      <c r="E882" s="158">
        <v>33000</v>
      </c>
      <c r="F882" s="158">
        <v>0</v>
      </c>
      <c r="G882" s="158">
        <f t="shared" si="21"/>
        <v>33000</v>
      </c>
      <c r="H882" s="297" t="s">
        <v>115</v>
      </c>
      <c r="I882" s="119"/>
    </row>
    <row r="883" spans="1:9" s="59" customFormat="1" ht="27" customHeight="1">
      <c r="A883" s="212">
        <v>834</v>
      </c>
      <c r="B883" s="170" t="s">
        <v>1312</v>
      </c>
      <c r="C883" s="176" t="s">
        <v>703</v>
      </c>
      <c r="D883" s="227" t="s">
        <v>41</v>
      </c>
      <c r="E883" s="158">
        <v>23200</v>
      </c>
      <c r="F883" s="158">
        <v>0</v>
      </c>
      <c r="G883" s="158">
        <f t="shared" si="21"/>
        <v>23200</v>
      </c>
      <c r="H883" s="297" t="s">
        <v>115</v>
      </c>
      <c r="I883" s="119"/>
    </row>
    <row r="884" spans="1:9" s="59" customFormat="1" ht="15" customHeight="1">
      <c r="A884" s="212">
        <v>835</v>
      </c>
      <c r="B884" s="168" t="s">
        <v>1313</v>
      </c>
      <c r="C884" s="169" t="s">
        <v>704</v>
      </c>
      <c r="D884" s="227" t="s">
        <v>41</v>
      </c>
      <c r="E884" s="158">
        <v>3000</v>
      </c>
      <c r="F884" s="158">
        <v>0</v>
      </c>
      <c r="G884" s="158">
        <f t="shared" si="21"/>
        <v>3000</v>
      </c>
      <c r="H884" s="297" t="s">
        <v>115</v>
      </c>
      <c r="I884" s="119"/>
    </row>
    <row r="885" spans="1:9" s="59" customFormat="1" ht="15" customHeight="1">
      <c r="A885" s="212">
        <v>836</v>
      </c>
      <c r="B885" s="164" t="s">
        <v>1314</v>
      </c>
      <c r="C885" s="161" t="s">
        <v>705</v>
      </c>
      <c r="D885" s="227" t="s">
        <v>41</v>
      </c>
      <c r="E885" s="158">
        <v>2000</v>
      </c>
      <c r="F885" s="158">
        <v>0</v>
      </c>
      <c r="G885" s="158">
        <f t="shared" si="21"/>
        <v>2000</v>
      </c>
      <c r="H885" s="297" t="s">
        <v>115</v>
      </c>
      <c r="I885" s="119"/>
    </row>
    <row r="886" spans="1:9" s="59" customFormat="1" ht="15" customHeight="1">
      <c r="A886" s="212">
        <v>837</v>
      </c>
      <c r="B886" s="162" t="s">
        <v>1315</v>
      </c>
      <c r="C886" s="163" t="s">
        <v>706</v>
      </c>
      <c r="D886" s="227" t="s">
        <v>41</v>
      </c>
      <c r="E886" s="158">
        <v>1138</v>
      </c>
      <c r="F886" s="158">
        <v>0</v>
      </c>
      <c r="G886" s="158">
        <f t="shared" si="21"/>
        <v>1138</v>
      </c>
      <c r="H886" s="297" t="s">
        <v>115</v>
      </c>
      <c r="I886" s="119"/>
    </row>
    <row r="887" spans="1:9" s="59" customFormat="1" ht="15" customHeight="1">
      <c r="A887" s="212">
        <v>838</v>
      </c>
      <c r="B887" s="164" t="s">
        <v>1316</v>
      </c>
      <c r="C887" s="161" t="s">
        <v>1431</v>
      </c>
      <c r="D887" s="227" t="s">
        <v>41</v>
      </c>
      <c r="E887" s="158">
        <v>2950</v>
      </c>
      <c r="F887" s="158">
        <v>0</v>
      </c>
      <c r="G887" s="158">
        <f t="shared" si="21"/>
        <v>2950</v>
      </c>
      <c r="H887" s="297" t="s">
        <v>115</v>
      </c>
      <c r="I887" s="119"/>
    </row>
    <row r="888" spans="1:9" s="59" customFormat="1" ht="15" customHeight="1">
      <c r="A888" s="212">
        <v>839</v>
      </c>
      <c r="B888" s="167" t="s">
        <v>1317</v>
      </c>
      <c r="C888" s="165" t="s">
        <v>1432</v>
      </c>
      <c r="D888" s="227" t="s">
        <v>41</v>
      </c>
      <c r="E888" s="158">
        <v>8301</v>
      </c>
      <c r="F888" s="158">
        <v>0</v>
      </c>
      <c r="G888" s="158">
        <f t="shared" si="21"/>
        <v>8301</v>
      </c>
      <c r="H888" s="297" t="s">
        <v>115</v>
      </c>
      <c r="I888" s="119"/>
    </row>
    <row r="889" spans="1:9" s="59" customFormat="1" ht="15" customHeight="1">
      <c r="A889" s="212">
        <v>840</v>
      </c>
      <c r="B889" s="167" t="s">
        <v>1318</v>
      </c>
      <c r="C889" s="165" t="s">
        <v>1433</v>
      </c>
      <c r="D889" s="227" t="s">
        <v>41</v>
      </c>
      <c r="E889" s="158">
        <v>1125</v>
      </c>
      <c r="F889" s="158">
        <v>0</v>
      </c>
      <c r="G889" s="158">
        <f t="shared" si="21"/>
        <v>1125</v>
      </c>
      <c r="H889" s="297" t="s">
        <v>115</v>
      </c>
      <c r="I889" s="119"/>
    </row>
    <row r="890" spans="1:9" s="59" customFormat="1" ht="15" customHeight="1">
      <c r="A890" s="212">
        <v>841</v>
      </c>
      <c r="B890" s="167" t="s">
        <v>1319</v>
      </c>
      <c r="C890" s="165" t="s">
        <v>1434</v>
      </c>
      <c r="D890" s="227" t="s">
        <v>41</v>
      </c>
      <c r="E890" s="158">
        <v>5000</v>
      </c>
      <c r="F890" s="158">
        <v>0</v>
      </c>
      <c r="G890" s="158">
        <f t="shared" si="21"/>
        <v>5000</v>
      </c>
      <c r="H890" s="297" t="s">
        <v>115</v>
      </c>
      <c r="I890" s="119"/>
    </row>
    <row r="891" spans="1:9" s="59" customFormat="1" ht="15" customHeight="1">
      <c r="A891" s="212">
        <v>842</v>
      </c>
      <c r="B891" s="162" t="s">
        <v>1320</v>
      </c>
      <c r="C891" s="163" t="s">
        <v>1435</v>
      </c>
      <c r="D891" s="227" t="s">
        <v>154</v>
      </c>
      <c r="E891" s="158">
        <v>20000</v>
      </c>
      <c r="F891" s="158">
        <v>0</v>
      </c>
      <c r="G891" s="158">
        <f t="shared" si="21"/>
        <v>20000</v>
      </c>
      <c r="H891" s="297" t="s">
        <v>115</v>
      </c>
      <c r="I891" s="119"/>
    </row>
    <row r="892" spans="1:9" s="59" customFormat="1" ht="15" customHeight="1">
      <c r="A892" s="212">
        <v>843</v>
      </c>
      <c r="B892" s="162" t="s">
        <v>1308</v>
      </c>
      <c r="C892" s="169" t="s">
        <v>1436</v>
      </c>
      <c r="D892" s="227" t="s">
        <v>41</v>
      </c>
      <c r="E892" s="158">
        <v>305626</v>
      </c>
      <c r="F892" s="158">
        <v>0</v>
      </c>
      <c r="G892" s="158">
        <f t="shared" si="21"/>
        <v>305626</v>
      </c>
      <c r="H892" s="297" t="s">
        <v>115</v>
      </c>
      <c r="I892" s="119"/>
    </row>
    <row r="893" spans="1:9" s="59" customFormat="1" ht="15" customHeight="1">
      <c r="A893" s="212">
        <v>844</v>
      </c>
      <c r="B893" s="167" t="s">
        <v>1321</v>
      </c>
      <c r="C893" s="169" t="s">
        <v>733</v>
      </c>
      <c r="D893" s="227" t="s">
        <v>41</v>
      </c>
      <c r="E893" s="158">
        <v>3900</v>
      </c>
      <c r="F893" s="158">
        <v>0</v>
      </c>
      <c r="G893" s="158">
        <f t="shared" si="21"/>
        <v>3900</v>
      </c>
      <c r="H893" s="297" t="s">
        <v>115</v>
      </c>
      <c r="I893" s="119"/>
    </row>
    <row r="894" spans="1:9" s="59" customFormat="1" ht="15" customHeight="1">
      <c r="A894" s="212">
        <v>845</v>
      </c>
      <c r="B894" s="166" t="s">
        <v>1322</v>
      </c>
      <c r="C894" s="169" t="s">
        <v>1437</v>
      </c>
      <c r="D894" s="227" t="s">
        <v>41</v>
      </c>
      <c r="E894" s="158">
        <v>6200</v>
      </c>
      <c r="F894" s="158">
        <v>0</v>
      </c>
      <c r="G894" s="158">
        <f t="shared" si="21"/>
        <v>6200</v>
      </c>
      <c r="H894" s="297" t="s">
        <v>115</v>
      </c>
      <c r="I894" s="119"/>
    </row>
    <row r="895" spans="1:9" s="59" customFormat="1" ht="15" customHeight="1">
      <c r="A895" s="212">
        <v>846</v>
      </c>
      <c r="B895" s="162" t="s">
        <v>1323</v>
      </c>
      <c r="C895" s="169" t="s">
        <v>1438</v>
      </c>
      <c r="D895" s="227" t="s">
        <v>41</v>
      </c>
      <c r="E895" s="158">
        <v>5200</v>
      </c>
      <c r="F895" s="158">
        <v>0</v>
      </c>
      <c r="G895" s="158">
        <f t="shared" si="21"/>
        <v>5200</v>
      </c>
      <c r="H895" s="297" t="s">
        <v>115</v>
      </c>
      <c r="I895" s="119"/>
    </row>
    <row r="896" spans="1:9" s="59" customFormat="1" ht="15" customHeight="1">
      <c r="A896" s="212">
        <v>847</v>
      </c>
      <c r="B896" s="162" t="s">
        <v>1324</v>
      </c>
      <c r="C896" s="174" t="s">
        <v>1439</v>
      </c>
      <c r="D896" s="227" t="s">
        <v>41</v>
      </c>
      <c r="E896" s="158">
        <v>940</v>
      </c>
      <c r="F896" s="158">
        <v>0</v>
      </c>
      <c r="G896" s="158">
        <f t="shared" si="21"/>
        <v>940</v>
      </c>
      <c r="H896" s="297" t="s">
        <v>115</v>
      </c>
      <c r="I896" s="119"/>
    </row>
    <row r="897" spans="1:9" s="59" customFormat="1" ht="15" customHeight="1">
      <c r="A897" s="212">
        <v>848</v>
      </c>
      <c r="B897" s="167" t="s">
        <v>1325</v>
      </c>
      <c r="C897" s="169" t="s">
        <v>1436</v>
      </c>
      <c r="D897" s="227" t="s">
        <v>154</v>
      </c>
      <c r="E897" s="158">
        <v>25000</v>
      </c>
      <c r="F897" s="158">
        <v>0</v>
      </c>
      <c r="G897" s="158">
        <f t="shared" si="21"/>
        <v>25000</v>
      </c>
      <c r="H897" s="297" t="s">
        <v>115</v>
      </c>
      <c r="I897" s="119"/>
    </row>
    <row r="898" spans="1:9" s="59" customFormat="1" ht="15" customHeight="1">
      <c r="A898" s="212">
        <v>849</v>
      </c>
      <c r="B898" s="177" t="s">
        <v>1326</v>
      </c>
      <c r="C898" s="178" t="s">
        <v>707</v>
      </c>
      <c r="D898" s="227" t="s">
        <v>41</v>
      </c>
      <c r="E898" s="158">
        <v>2500</v>
      </c>
      <c r="F898" s="158">
        <v>0</v>
      </c>
      <c r="G898" s="158">
        <f t="shared" si="21"/>
        <v>2500</v>
      </c>
      <c r="H898" s="297" t="s">
        <v>115</v>
      </c>
      <c r="I898" s="119"/>
    </row>
    <row r="899" spans="1:9" s="59" customFormat="1" ht="15" customHeight="1">
      <c r="A899" s="212">
        <v>850</v>
      </c>
      <c r="B899" s="179" t="s">
        <v>1327</v>
      </c>
      <c r="C899" s="175" t="s">
        <v>708</v>
      </c>
      <c r="D899" s="227" t="s">
        <v>41</v>
      </c>
      <c r="E899" s="158">
        <v>3000</v>
      </c>
      <c r="F899" s="158">
        <v>0</v>
      </c>
      <c r="G899" s="158">
        <f aca="true" t="shared" si="22" ref="G899:G962">E899-F899</f>
        <v>3000</v>
      </c>
      <c r="H899" s="297" t="s">
        <v>115</v>
      </c>
      <c r="I899" s="119"/>
    </row>
    <row r="900" spans="1:9" s="59" customFormat="1" ht="15" customHeight="1">
      <c r="A900" s="212">
        <v>851</v>
      </c>
      <c r="B900" s="179" t="s">
        <v>1328</v>
      </c>
      <c r="C900" s="175" t="s">
        <v>709</v>
      </c>
      <c r="D900" s="227" t="s">
        <v>41</v>
      </c>
      <c r="E900" s="158">
        <v>3200</v>
      </c>
      <c r="F900" s="158">
        <v>0</v>
      </c>
      <c r="G900" s="158">
        <f t="shared" si="22"/>
        <v>3200</v>
      </c>
      <c r="H900" s="297" t="s">
        <v>115</v>
      </c>
      <c r="I900" s="119"/>
    </row>
    <row r="901" spans="1:9" s="59" customFormat="1" ht="15" customHeight="1">
      <c r="A901" s="212">
        <v>852</v>
      </c>
      <c r="B901" s="179" t="s">
        <v>1329</v>
      </c>
      <c r="C901" s="175" t="s">
        <v>710</v>
      </c>
      <c r="D901" s="227" t="s">
        <v>41</v>
      </c>
      <c r="E901" s="158">
        <v>31584</v>
      </c>
      <c r="F901" s="158">
        <v>0</v>
      </c>
      <c r="G901" s="158">
        <f t="shared" si="22"/>
        <v>31584</v>
      </c>
      <c r="H901" s="297" t="s">
        <v>115</v>
      </c>
      <c r="I901" s="119"/>
    </row>
    <row r="902" spans="1:9" s="59" customFormat="1" ht="15" customHeight="1">
      <c r="A902" s="212">
        <v>853</v>
      </c>
      <c r="B902" s="179" t="s">
        <v>1330</v>
      </c>
      <c r="C902" s="178" t="s">
        <v>711</v>
      </c>
      <c r="D902" s="227" t="s">
        <v>154</v>
      </c>
      <c r="E902" s="158">
        <v>5400</v>
      </c>
      <c r="F902" s="158">
        <v>0</v>
      </c>
      <c r="G902" s="158">
        <f t="shared" si="22"/>
        <v>5400</v>
      </c>
      <c r="H902" s="297" t="s">
        <v>115</v>
      </c>
      <c r="I902" s="119"/>
    </row>
    <row r="903" spans="1:9" s="59" customFormat="1" ht="15" customHeight="1">
      <c r="A903" s="212">
        <v>854</v>
      </c>
      <c r="B903" s="180" t="s">
        <v>1331</v>
      </c>
      <c r="C903" s="178" t="s">
        <v>712</v>
      </c>
      <c r="D903" s="227" t="s">
        <v>41</v>
      </c>
      <c r="E903" s="158">
        <v>10000</v>
      </c>
      <c r="F903" s="158">
        <v>0</v>
      </c>
      <c r="G903" s="158">
        <f t="shared" si="22"/>
        <v>10000</v>
      </c>
      <c r="H903" s="297" t="s">
        <v>115</v>
      </c>
      <c r="I903" s="119"/>
    </row>
    <row r="904" spans="1:9" s="59" customFormat="1" ht="15" customHeight="1">
      <c r="A904" s="212">
        <v>855</v>
      </c>
      <c r="B904" s="167" t="s">
        <v>1332</v>
      </c>
      <c r="C904" s="161" t="s">
        <v>713</v>
      </c>
      <c r="D904" s="227" t="s">
        <v>41</v>
      </c>
      <c r="E904" s="158">
        <v>5000</v>
      </c>
      <c r="F904" s="158">
        <v>0</v>
      </c>
      <c r="G904" s="158">
        <f t="shared" si="22"/>
        <v>5000</v>
      </c>
      <c r="H904" s="297" t="s">
        <v>115</v>
      </c>
      <c r="I904" s="119"/>
    </row>
    <row r="905" spans="1:9" s="59" customFormat="1" ht="15" customHeight="1">
      <c r="A905" s="212">
        <v>856</v>
      </c>
      <c r="B905" s="162" t="s">
        <v>1333</v>
      </c>
      <c r="C905" s="161" t="s">
        <v>1440</v>
      </c>
      <c r="D905" s="227" t="s">
        <v>41</v>
      </c>
      <c r="E905" s="158">
        <v>3000</v>
      </c>
      <c r="F905" s="158">
        <v>0</v>
      </c>
      <c r="G905" s="158">
        <f t="shared" si="22"/>
        <v>3000</v>
      </c>
      <c r="H905" s="297" t="s">
        <v>115</v>
      </c>
      <c r="I905" s="119"/>
    </row>
    <row r="906" spans="1:9" s="59" customFormat="1" ht="15" customHeight="1">
      <c r="A906" s="212">
        <v>857</v>
      </c>
      <c r="B906" s="164" t="s">
        <v>1334</v>
      </c>
      <c r="C906" s="169" t="s">
        <v>1441</v>
      </c>
      <c r="D906" s="227" t="s">
        <v>41</v>
      </c>
      <c r="E906" s="158">
        <v>3000</v>
      </c>
      <c r="F906" s="158">
        <v>0</v>
      </c>
      <c r="G906" s="158">
        <f t="shared" si="22"/>
        <v>3000</v>
      </c>
      <c r="H906" s="297" t="s">
        <v>115</v>
      </c>
      <c r="I906" s="119"/>
    </row>
    <row r="907" spans="1:9" s="59" customFormat="1" ht="15" customHeight="1">
      <c r="A907" s="212">
        <v>858</v>
      </c>
      <c r="B907" s="164" t="s">
        <v>1335</v>
      </c>
      <c r="C907" s="169" t="s">
        <v>714</v>
      </c>
      <c r="D907" s="227" t="s">
        <v>41</v>
      </c>
      <c r="E907" s="158">
        <v>3000</v>
      </c>
      <c r="F907" s="158">
        <v>0</v>
      </c>
      <c r="G907" s="158">
        <f t="shared" si="22"/>
        <v>3000</v>
      </c>
      <c r="H907" s="297" t="s">
        <v>115</v>
      </c>
      <c r="I907" s="119"/>
    </row>
    <row r="908" spans="1:9" s="59" customFormat="1" ht="15" customHeight="1">
      <c r="A908" s="212">
        <v>859</v>
      </c>
      <c r="B908" s="164" t="s">
        <v>1311</v>
      </c>
      <c r="C908" s="161" t="s">
        <v>715</v>
      </c>
      <c r="D908" s="227" t="s">
        <v>41</v>
      </c>
      <c r="E908" s="158">
        <v>1630</v>
      </c>
      <c r="F908" s="158">
        <v>0</v>
      </c>
      <c r="G908" s="158">
        <f t="shared" si="22"/>
        <v>1630</v>
      </c>
      <c r="H908" s="297" t="s">
        <v>115</v>
      </c>
      <c r="I908" s="119"/>
    </row>
    <row r="909" spans="1:9" s="59" customFormat="1" ht="15" customHeight="1">
      <c r="A909" s="212">
        <v>860</v>
      </c>
      <c r="B909" s="162" t="s">
        <v>1312</v>
      </c>
      <c r="C909" s="163" t="s">
        <v>716</v>
      </c>
      <c r="D909" s="227" t="s">
        <v>41</v>
      </c>
      <c r="E909" s="158">
        <v>1051</v>
      </c>
      <c r="F909" s="158">
        <v>0</v>
      </c>
      <c r="G909" s="158">
        <f t="shared" si="22"/>
        <v>1051</v>
      </c>
      <c r="H909" s="297" t="s">
        <v>115</v>
      </c>
      <c r="I909" s="119"/>
    </row>
    <row r="910" spans="1:9" s="59" customFormat="1" ht="15" customHeight="1">
      <c r="A910" s="212">
        <v>861</v>
      </c>
      <c r="B910" s="162" t="s">
        <v>1336</v>
      </c>
      <c r="C910" s="163" t="s">
        <v>717</v>
      </c>
      <c r="D910" s="227" t="s">
        <v>41</v>
      </c>
      <c r="E910" s="158">
        <v>370</v>
      </c>
      <c r="F910" s="158">
        <v>0</v>
      </c>
      <c r="G910" s="158">
        <f t="shared" si="22"/>
        <v>370</v>
      </c>
      <c r="H910" s="297" t="s">
        <v>115</v>
      </c>
      <c r="I910" s="119"/>
    </row>
    <row r="911" spans="1:9" s="59" customFormat="1" ht="15" customHeight="1">
      <c r="A911" s="212">
        <v>862</v>
      </c>
      <c r="B911" s="164" t="s">
        <v>1337</v>
      </c>
      <c r="C911" s="163" t="s">
        <v>718</v>
      </c>
      <c r="D911" s="227" t="s">
        <v>41</v>
      </c>
      <c r="E911" s="158">
        <v>14115</v>
      </c>
      <c r="F911" s="158">
        <v>0</v>
      </c>
      <c r="G911" s="158">
        <f t="shared" si="22"/>
        <v>14115</v>
      </c>
      <c r="H911" s="297" t="s">
        <v>115</v>
      </c>
      <c r="I911" s="119"/>
    </row>
    <row r="912" spans="1:9" s="59" customFormat="1" ht="15" customHeight="1">
      <c r="A912" s="212">
        <v>863</v>
      </c>
      <c r="B912" s="162" t="s">
        <v>1338</v>
      </c>
      <c r="C912" s="165" t="s">
        <v>719</v>
      </c>
      <c r="D912" s="227" t="s">
        <v>41</v>
      </c>
      <c r="E912" s="158">
        <v>2700</v>
      </c>
      <c r="F912" s="158">
        <v>0</v>
      </c>
      <c r="G912" s="158">
        <f t="shared" si="22"/>
        <v>2700</v>
      </c>
      <c r="H912" s="297" t="s">
        <v>115</v>
      </c>
      <c r="I912" s="119"/>
    </row>
    <row r="913" spans="1:9" s="59" customFormat="1" ht="15" customHeight="1">
      <c r="A913" s="212">
        <v>864</v>
      </c>
      <c r="B913" s="167" t="s">
        <v>1339</v>
      </c>
      <c r="C913" s="165" t="s">
        <v>720</v>
      </c>
      <c r="D913" s="227" t="s">
        <v>154</v>
      </c>
      <c r="E913" s="158">
        <v>12000</v>
      </c>
      <c r="F913" s="158">
        <v>0</v>
      </c>
      <c r="G913" s="158">
        <f t="shared" si="22"/>
        <v>12000</v>
      </c>
      <c r="H913" s="297" t="s">
        <v>115</v>
      </c>
      <c r="I913" s="119"/>
    </row>
    <row r="914" spans="1:9" s="59" customFormat="1" ht="15" customHeight="1">
      <c r="A914" s="212">
        <v>865</v>
      </c>
      <c r="B914" s="167" t="s">
        <v>1340</v>
      </c>
      <c r="C914" s="161" t="s">
        <v>721</v>
      </c>
      <c r="D914" s="227" t="s">
        <v>41</v>
      </c>
      <c r="E914" s="158">
        <v>825</v>
      </c>
      <c r="F914" s="158">
        <v>0</v>
      </c>
      <c r="G914" s="158">
        <f t="shared" si="22"/>
        <v>825</v>
      </c>
      <c r="H914" s="297" t="s">
        <v>115</v>
      </c>
      <c r="I914" s="119"/>
    </row>
    <row r="915" spans="1:9" s="59" customFormat="1" ht="15" customHeight="1">
      <c r="A915" s="212">
        <v>866</v>
      </c>
      <c r="B915" s="167" t="s">
        <v>1341</v>
      </c>
      <c r="C915" s="165" t="s">
        <v>722</v>
      </c>
      <c r="D915" s="227" t="s">
        <v>41</v>
      </c>
      <c r="E915" s="158">
        <v>4200</v>
      </c>
      <c r="F915" s="158">
        <v>0</v>
      </c>
      <c r="G915" s="158">
        <f t="shared" si="22"/>
        <v>4200</v>
      </c>
      <c r="H915" s="297" t="s">
        <v>115</v>
      </c>
      <c r="I915" s="119"/>
    </row>
    <row r="916" spans="1:9" s="59" customFormat="1" ht="15" customHeight="1">
      <c r="A916" s="212">
        <v>867</v>
      </c>
      <c r="B916" s="167" t="s">
        <v>1342</v>
      </c>
      <c r="C916" s="165" t="s">
        <v>1442</v>
      </c>
      <c r="D916" s="227" t="s">
        <v>41</v>
      </c>
      <c r="E916" s="158">
        <v>900</v>
      </c>
      <c r="F916" s="158">
        <v>0</v>
      </c>
      <c r="G916" s="158">
        <f t="shared" si="22"/>
        <v>900</v>
      </c>
      <c r="H916" s="297" t="s">
        <v>115</v>
      </c>
      <c r="I916" s="119"/>
    </row>
    <row r="917" spans="1:9" s="59" customFormat="1" ht="15" customHeight="1">
      <c r="A917" s="212">
        <v>868</v>
      </c>
      <c r="B917" s="162" t="s">
        <v>1343</v>
      </c>
      <c r="C917" s="174" t="s">
        <v>1443</v>
      </c>
      <c r="D917" s="227" t="s">
        <v>154</v>
      </c>
      <c r="E917" s="158">
        <v>12130</v>
      </c>
      <c r="F917" s="158">
        <v>0</v>
      </c>
      <c r="G917" s="158">
        <f t="shared" si="22"/>
        <v>12130</v>
      </c>
      <c r="H917" s="297" t="s">
        <v>115</v>
      </c>
      <c r="I917" s="119"/>
    </row>
    <row r="918" spans="1:9" s="59" customFormat="1" ht="15" customHeight="1">
      <c r="A918" s="212">
        <v>869</v>
      </c>
      <c r="B918" s="162" t="s">
        <v>1344</v>
      </c>
      <c r="C918" s="173" t="s">
        <v>1444</v>
      </c>
      <c r="D918" s="227" t="s">
        <v>41</v>
      </c>
      <c r="E918" s="158">
        <v>9200</v>
      </c>
      <c r="F918" s="158">
        <v>0</v>
      </c>
      <c r="G918" s="158">
        <f t="shared" si="22"/>
        <v>9200</v>
      </c>
      <c r="H918" s="297" t="s">
        <v>115</v>
      </c>
      <c r="I918" s="119"/>
    </row>
    <row r="919" spans="1:9" s="59" customFormat="1" ht="15" customHeight="1">
      <c r="A919" s="212">
        <v>870</v>
      </c>
      <c r="B919" s="164" t="s">
        <v>1345</v>
      </c>
      <c r="C919" s="173" t="s">
        <v>1445</v>
      </c>
      <c r="D919" s="227" t="s">
        <v>154</v>
      </c>
      <c r="E919" s="158">
        <v>11130</v>
      </c>
      <c r="F919" s="158">
        <v>0</v>
      </c>
      <c r="G919" s="158">
        <f t="shared" si="22"/>
        <v>11130</v>
      </c>
      <c r="H919" s="297" t="s">
        <v>115</v>
      </c>
      <c r="I919" s="119"/>
    </row>
    <row r="920" spans="1:9" s="59" customFormat="1" ht="15" customHeight="1">
      <c r="A920" s="212">
        <v>871</v>
      </c>
      <c r="B920" s="164" t="s">
        <v>1346</v>
      </c>
      <c r="C920" s="169" t="s">
        <v>1446</v>
      </c>
      <c r="D920" s="227" t="s">
        <v>41</v>
      </c>
      <c r="E920" s="158">
        <v>3200</v>
      </c>
      <c r="F920" s="158">
        <v>0</v>
      </c>
      <c r="G920" s="158">
        <f t="shared" si="22"/>
        <v>3200</v>
      </c>
      <c r="H920" s="297" t="s">
        <v>115</v>
      </c>
      <c r="I920" s="119"/>
    </row>
    <row r="921" spans="1:9" s="59" customFormat="1" ht="15" customHeight="1">
      <c r="A921" s="212">
        <v>872</v>
      </c>
      <c r="B921" s="181" t="s">
        <v>1347</v>
      </c>
      <c r="C921" s="182" t="s">
        <v>1447</v>
      </c>
      <c r="D921" s="298" t="s">
        <v>41</v>
      </c>
      <c r="E921" s="299">
        <v>4500</v>
      </c>
      <c r="F921" s="299">
        <v>0</v>
      </c>
      <c r="G921" s="158">
        <f t="shared" si="22"/>
        <v>4500</v>
      </c>
      <c r="H921" s="300" t="s">
        <v>115</v>
      </c>
      <c r="I921" s="119"/>
    </row>
    <row r="922" spans="1:9" s="59" customFormat="1" ht="15" customHeight="1">
      <c r="A922" s="212">
        <v>873</v>
      </c>
      <c r="B922" s="168" t="s">
        <v>1348</v>
      </c>
      <c r="C922" s="169" t="s">
        <v>1448</v>
      </c>
      <c r="D922" s="227" t="s">
        <v>41</v>
      </c>
      <c r="E922" s="158">
        <v>5000</v>
      </c>
      <c r="F922" s="158">
        <v>0</v>
      </c>
      <c r="G922" s="158">
        <f t="shared" si="22"/>
        <v>5000</v>
      </c>
      <c r="H922" s="297" t="s">
        <v>115</v>
      </c>
      <c r="I922" s="119"/>
    </row>
    <row r="923" spans="1:9" s="59" customFormat="1" ht="15" customHeight="1">
      <c r="A923" s="212">
        <v>874</v>
      </c>
      <c r="B923" s="168" t="s">
        <v>1349</v>
      </c>
      <c r="C923" s="169" t="s">
        <v>1449</v>
      </c>
      <c r="D923" s="227" t="s">
        <v>41</v>
      </c>
      <c r="E923" s="158">
        <v>320</v>
      </c>
      <c r="F923" s="158">
        <v>0</v>
      </c>
      <c r="G923" s="158">
        <f t="shared" si="22"/>
        <v>320</v>
      </c>
      <c r="H923" s="297" t="s">
        <v>115</v>
      </c>
      <c r="I923" s="119"/>
    </row>
    <row r="924" spans="1:9" s="59" customFormat="1" ht="15" customHeight="1">
      <c r="A924" s="212">
        <v>875</v>
      </c>
      <c r="B924" s="166" t="s">
        <v>1350</v>
      </c>
      <c r="C924" s="169" t="s">
        <v>1450</v>
      </c>
      <c r="D924" s="227" t="s">
        <v>41</v>
      </c>
      <c r="E924" s="158">
        <v>5200</v>
      </c>
      <c r="F924" s="158">
        <v>0</v>
      </c>
      <c r="G924" s="158">
        <f t="shared" si="22"/>
        <v>5200</v>
      </c>
      <c r="H924" s="297" t="s">
        <v>115</v>
      </c>
      <c r="I924" s="119"/>
    </row>
    <row r="925" spans="1:9" s="59" customFormat="1" ht="15" customHeight="1">
      <c r="A925" s="212">
        <v>876</v>
      </c>
      <c r="B925" s="167" t="s">
        <v>1351</v>
      </c>
      <c r="C925" s="169" t="s">
        <v>1451</v>
      </c>
      <c r="D925" s="227" t="s">
        <v>41</v>
      </c>
      <c r="E925" s="158">
        <v>6000</v>
      </c>
      <c r="F925" s="158">
        <v>0</v>
      </c>
      <c r="G925" s="158">
        <f t="shared" si="22"/>
        <v>6000</v>
      </c>
      <c r="H925" s="297" t="s">
        <v>115</v>
      </c>
      <c r="I925" s="119"/>
    </row>
    <row r="926" spans="1:9" s="59" customFormat="1" ht="15" customHeight="1">
      <c r="A926" s="212">
        <v>877</v>
      </c>
      <c r="B926" s="167" t="s">
        <v>1352</v>
      </c>
      <c r="C926" s="169" t="s">
        <v>1452</v>
      </c>
      <c r="D926" s="227" t="s">
        <v>41</v>
      </c>
      <c r="E926" s="158">
        <v>5000</v>
      </c>
      <c r="F926" s="158">
        <v>0</v>
      </c>
      <c r="G926" s="158">
        <f t="shared" si="22"/>
        <v>5000</v>
      </c>
      <c r="H926" s="297" t="s">
        <v>115</v>
      </c>
      <c r="I926" s="119"/>
    </row>
    <row r="927" spans="1:9" s="59" customFormat="1" ht="15" customHeight="1">
      <c r="A927" s="212">
        <v>878</v>
      </c>
      <c r="B927" s="183" t="s">
        <v>1353</v>
      </c>
      <c r="C927" s="184" t="s">
        <v>1453</v>
      </c>
      <c r="D927" s="227" t="s">
        <v>154</v>
      </c>
      <c r="E927" s="158">
        <v>4800</v>
      </c>
      <c r="F927" s="158">
        <v>0</v>
      </c>
      <c r="G927" s="158">
        <f t="shared" si="22"/>
        <v>4800</v>
      </c>
      <c r="H927" s="297" t="s">
        <v>115</v>
      </c>
      <c r="I927" s="119"/>
    </row>
    <row r="928" spans="1:9" s="59" customFormat="1" ht="15" customHeight="1">
      <c r="A928" s="212">
        <v>879</v>
      </c>
      <c r="B928" s="185" t="s">
        <v>1354</v>
      </c>
      <c r="C928" s="175" t="s">
        <v>1454</v>
      </c>
      <c r="D928" s="227" t="s">
        <v>41</v>
      </c>
      <c r="E928" s="158">
        <v>4000</v>
      </c>
      <c r="F928" s="158">
        <v>0</v>
      </c>
      <c r="G928" s="158">
        <f t="shared" si="22"/>
        <v>4000</v>
      </c>
      <c r="H928" s="297" t="s">
        <v>115</v>
      </c>
      <c r="I928" s="119"/>
    </row>
    <row r="929" spans="1:9" s="59" customFormat="1" ht="15" customHeight="1">
      <c r="A929" s="212">
        <v>880</v>
      </c>
      <c r="B929" s="179" t="s">
        <v>1355</v>
      </c>
      <c r="C929" s="186" t="s">
        <v>1455</v>
      </c>
      <c r="D929" s="227" t="s">
        <v>41</v>
      </c>
      <c r="E929" s="158">
        <v>2790</v>
      </c>
      <c r="F929" s="158">
        <v>0</v>
      </c>
      <c r="G929" s="158">
        <f t="shared" si="22"/>
        <v>2790</v>
      </c>
      <c r="H929" s="297" t="s">
        <v>115</v>
      </c>
      <c r="I929" s="119"/>
    </row>
    <row r="930" spans="1:9" s="59" customFormat="1" ht="15" customHeight="1">
      <c r="A930" s="212">
        <v>881</v>
      </c>
      <c r="B930" s="179" t="s">
        <v>1356</v>
      </c>
      <c r="C930" s="186" t="s">
        <v>1456</v>
      </c>
      <c r="D930" s="227" t="s">
        <v>41</v>
      </c>
      <c r="E930" s="158">
        <v>2690</v>
      </c>
      <c r="F930" s="158">
        <v>0</v>
      </c>
      <c r="G930" s="158">
        <f t="shared" si="22"/>
        <v>2690</v>
      </c>
      <c r="H930" s="297" t="s">
        <v>115</v>
      </c>
      <c r="I930" s="119"/>
    </row>
    <row r="931" spans="1:9" s="59" customFormat="1" ht="15" customHeight="1">
      <c r="A931" s="212">
        <v>882</v>
      </c>
      <c r="B931" s="187" t="s">
        <v>1357</v>
      </c>
      <c r="C931" s="175" t="s">
        <v>1457</v>
      </c>
      <c r="D931" s="227" t="s">
        <v>41</v>
      </c>
      <c r="E931" s="158">
        <v>4000</v>
      </c>
      <c r="F931" s="158">
        <v>0</v>
      </c>
      <c r="G931" s="158">
        <f t="shared" si="22"/>
        <v>4000</v>
      </c>
      <c r="H931" s="297" t="s">
        <v>115</v>
      </c>
      <c r="I931" s="119"/>
    </row>
    <row r="932" spans="1:9" s="59" customFormat="1" ht="15" customHeight="1">
      <c r="A932" s="212">
        <v>883</v>
      </c>
      <c r="B932" s="162" t="s">
        <v>658</v>
      </c>
      <c r="C932" s="174" t="s">
        <v>1458</v>
      </c>
      <c r="D932" s="227" t="s">
        <v>41</v>
      </c>
      <c r="E932" s="158">
        <v>450</v>
      </c>
      <c r="F932" s="158">
        <v>0</v>
      </c>
      <c r="G932" s="158">
        <f t="shared" si="22"/>
        <v>450</v>
      </c>
      <c r="H932" s="297" t="s">
        <v>115</v>
      </c>
      <c r="I932" s="119"/>
    </row>
    <row r="933" spans="1:9" s="59" customFormat="1" ht="15" customHeight="1">
      <c r="A933" s="212">
        <v>884</v>
      </c>
      <c r="B933" s="162" t="s">
        <v>1358</v>
      </c>
      <c r="C933" s="173" t="s">
        <v>1459</v>
      </c>
      <c r="D933" s="227" t="s">
        <v>41</v>
      </c>
      <c r="E933" s="158">
        <v>2800</v>
      </c>
      <c r="F933" s="158">
        <v>0</v>
      </c>
      <c r="G933" s="158">
        <f t="shared" si="22"/>
        <v>2800</v>
      </c>
      <c r="H933" s="297" t="s">
        <v>115</v>
      </c>
      <c r="I933" s="119"/>
    </row>
    <row r="934" spans="1:9" s="59" customFormat="1" ht="15" customHeight="1">
      <c r="A934" s="212">
        <v>885</v>
      </c>
      <c r="B934" s="167" t="s">
        <v>1359</v>
      </c>
      <c r="C934" s="169" t="s">
        <v>1460</v>
      </c>
      <c r="D934" s="227" t="s">
        <v>41</v>
      </c>
      <c r="E934" s="158">
        <v>3700</v>
      </c>
      <c r="F934" s="158">
        <v>0</v>
      </c>
      <c r="G934" s="158">
        <f t="shared" si="22"/>
        <v>3700</v>
      </c>
      <c r="H934" s="297" t="s">
        <v>115</v>
      </c>
      <c r="I934" s="119"/>
    </row>
    <row r="935" spans="1:9" s="59" customFormat="1" ht="15" customHeight="1">
      <c r="A935" s="212">
        <v>886</v>
      </c>
      <c r="B935" s="164" t="s">
        <v>1360</v>
      </c>
      <c r="C935" s="173" t="s">
        <v>1461</v>
      </c>
      <c r="D935" s="227" t="s">
        <v>41</v>
      </c>
      <c r="E935" s="158">
        <v>4000</v>
      </c>
      <c r="F935" s="158">
        <v>0</v>
      </c>
      <c r="G935" s="158">
        <f t="shared" si="22"/>
        <v>4000</v>
      </c>
      <c r="H935" s="297" t="s">
        <v>115</v>
      </c>
      <c r="I935" s="119"/>
    </row>
    <row r="936" spans="1:9" s="59" customFormat="1" ht="15" customHeight="1">
      <c r="A936" s="212">
        <v>887</v>
      </c>
      <c r="B936" s="164" t="s">
        <v>1361</v>
      </c>
      <c r="C936" s="174" t="s">
        <v>1462</v>
      </c>
      <c r="D936" s="227" t="s">
        <v>41</v>
      </c>
      <c r="E936" s="158">
        <v>2100</v>
      </c>
      <c r="F936" s="158">
        <v>0</v>
      </c>
      <c r="G936" s="158">
        <f t="shared" si="22"/>
        <v>2100</v>
      </c>
      <c r="H936" s="297" t="s">
        <v>115</v>
      </c>
      <c r="I936" s="119"/>
    </row>
    <row r="937" spans="1:9" s="59" customFormat="1" ht="15" customHeight="1">
      <c r="A937" s="212">
        <v>888</v>
      </c>
      <c r="B937" s="162" t="s">
        <v>1362</v>
      </c>
      <c r="C937" s="174" t="s">
        <v>723</v>
      </c>
      <c r="D937" s="227" t="s">
        <v>154</v>
      </c>
      <c r="E937" s="158">
        <v>15000</v>
      </c>
      <c r="F937" s="158">
        <v>0</v>
      </c>
      <c r="G937" s="158">
        <f t="shared" si="22"/>
        <v>15000</v>
      </c>
      <c r="H937" s="297" t="s">
        <v>115</v>
      </c>
      <c r="I937" s="119"/>
    </row>
    <row r="938" spans="1:9" s="59" customFormat="1" ht="15" customHeight="1">
      <c r="A938" s="212">
        <v>889</v>
      </c>
      <c r="B938" s="162" t="s">
        <v>1363</v>
      </c>
      <c r="C938" s="173" t="s">
        <v>1463</v>
      </c>
      <c r="D938" s="227" t="s">
        <v>41</v>
      </c>
      <c r="E938" s="158">
        <v>3200</v>
      </c>
      <c r="F938" s="158">
        <v>0</v>
      </c>
      <c r="G938" s="158">
        <f t="shared" si="22"/>
        <v>3200</v>
      </c>
      <c r="H938" s="297" t="s">
        <v>115</v>
      </c>
      <c r="I938" s="119"/>
    </row>
    <row r="939" spans="1:9" s="59" customFormat="1" ht="15" customHeight="1">
      <c r="A939" s="212">
        <v>890</v>
      </c>
      <c r="B939" s="164" t="s">
        <v>1364</v>
      </c>
      <c r="C939" s="161" t="s">
        <v>1464</v>
      </c>
      <c r="D939" s="227" t="s">
        <v>41</v>
      </c>
      <c r="E939" s="158">
        <v>1375</v>
      </c>
      <c r="F939" s="158">
        <v>0</v>
      </c>
      <c r="G939" s="158">
        <f t="shared" si="22"/>
        <v>1375</v>
      </c>
      <c r="H939" s="297" t="s">
        <v>115</v>
      </c>
      <c r="I939" s="119"/>
    </row>
    <row r="940" spans="1:9" s="59" customFormat="1" ht="15" customHeight="1">
      <c r="A940" s="212">
        <v>891</v>
      </c>
      <c r="B940" s="166" t="s">
        <v>1365</v>
      </c>
      <c r="C940" s="169" t="s">
        <v>1465</v>
      </c>
      <c r="D940" s="227" t="s">
        <v>41</v>
      </c>
      <c r="E940" s="158">
        <v>28000</v>
      </c>
      <c r="F940" s="158">
        <v>0</v>
      </c>
      <c r="G940" s="158">
        <f t="shared" si="22"/>
        <v>28000</v>
      </c>
      <c r="H940" s="297" t="s">
        <v>115</v>
      </c>
      <c r="I940" s="119"/>
    </row>
    <row r="941" spans="1:9" s="59" customFormat="1" ht="15" customHeight="1">
      <c r="A941" s="212">
        <v>892</v>
      </c>
      <c r="B941" s="164" t="s">
        <v>1366</v>
      </c>
      <c r="C941" s="173" t="s">
        <v>1466</v>
      </c>
      <c r="D941" s="227" t="s">
        <v>41</v>
      </c>
      <c r="E941" s="158">
        <v>5200</v>
      </c>
      <c r="F941" s="158">
        <v>0</v>
      </c>
      <c r="G941" s="158">
        <f t="shared" si="22"/>
        <v>5200</v>
      </c>
      <c r="H941" s="297" t="s">
        <v>115</v>
      </c>
      <c r="I941" s="119"/>
    </row>
    <row r="942" spans="1:9" s="59" customFormat="1" ht="15" customHeight="1">
      <c r="A942" s="212">
        <v>893</v>
      </c>
      <c r="B942" s="170" t="s">
        <v>1367</v>
      </c>
      <c r="C942" s="176" t="s">
        <v>1467</v>
      </c>
      <c r="D942" s="227" t="s">
        <v>41</v>
      </c>
      <c r="E942" s="158">
        <v>7000</v>
      </c>
      <c r="F942" s="158">
        <v>0</v>
      </c>
      <c r="G942" s="158">
        <f t="shared" si="22"/>
        <v>7000</v>
      </c>
      <c r="H942" s="297" t="s">
        <v>115</v>
      </c>
      <c r="I942" s="119"/>
    </row>
    <row r="943" spans="1:9" s="59" customFormat="1" ht="15" customHeight="1">
      <c r="A943" s="212">
        <v>894</v>
      </c>
      <c r="B943" s="164" t="s">
        <v>1368</v>
      </c>
      <c r="C943" s="173" t="s">
        <v>1468</v>
      </c>
      <c r="D943" s="227" t="s">
        <v>41</v>
      </c>
      <c r="E943" s="158">
        <v>8300</v>
      </c>
      <c r="F943" s="158">
        <v>0</v>
      </c>
      <c r="G943" s="158">
        <f t="shared" si="22"/>
        <v>8300</v>
      </c>
      <c r="H943" s="297" t="s">
        <v>115</v>
      </c>
      <c r="I943" s="119"/>
    </row>
    <row r="944" spans="1:9" s="59" customFormat="1" ht="15" customHeight="1">
      <c r="A944" s="212">
        <v>895</v>
      </c>
      <c r="B944" s="164" t="s">
        <v>1369</v>
      </c>
      <c r="C944" s="173" t="s">
        <v>724</v>
      </c>
      <c r="D944" s="227" t="s">
        <v>41</v>
      </c>
      <c r="E944" s="158">
        <v>5200</v>
      </c>
      <c r="F944" s="158">
        <v>0</v>
      </c>
      <c r="G944" s="158">
        <f t="shared" si="22"/>
        <v>5200</v>
      </c>
      <c r="H944" s="297" t="s">
        <v>115</v>
      </c>
      <c r="I944" s="119"/>
    </row>
    <row r="945" spans="1:9" s="59" customFormat="1" ht="15" customHeight="1">
      <c r="A945" s="212">
        <v>896</v>
      </c>
      <c r="B945" s="167" t="s">
        <v>1370</v>
      </c>
      <c r="C945" s="169" t="s">
        <v>725</v>
      </c>
      <c r="D945" s="227" t="s">
        <v>154</v>
      </c>
      <c r="E945" s="158">
        <v>17280</v>
      </c>
      <c r="F945" s="158">
        <v>0</v>
      </c>
      <c r="G945" s="158">
        <f t="shared" si="22"/>
        <v>17280</v>
      </c>
      <c r="H945" s="297" t="s">
        <v>115</v>
      </c>
      <c r="I945" s="119"/>
    </row>
    <row r="946" spans="1:9" s="59" customFormat="1" ht="15" customHeight="1">
      <c r="A946" s="212">
        <v>897</v>
      </c>
      <c r="B946" s="167" t="s">
        <v>1371</v>
      </c>
      <c r="C946" s="165" t="s">
        <v>763</v>
      </c>
      <c r="D946" s="227" t="s">
        <v>154</v>
      </c>
      <c r="E946" s="158">
        <v>33000</v>
      </c>
      <c r="F946" s="158">
        <v>0</v>
      </c>
      <c r="G946" s="158">
        <f t="shared" si="22"/>
        <v>33000</v>
      </c>
      <c r="H946" s="297" t="s">
        <v>115</v>
      </c>
      <c r="I946" s="119"/>
    </row>
    <row r="947" spans="1:9" s="59" customFormat="1" ht="15" customHeight="1">
      <c r="A947" s="212">
        <v>898</v>
      </c>
      <c r="B947" s="168" t="s">
        <v>1372</v>
      </c>
      <c r="C947" s="161" t="s">
        <v>1469</v>
      </c>
      <c r="D947" s="227" t="s">
        <v>154</v>
      </c>
      <c r="E947" s="158">
        <v>317747.232</v>
      </c>
      <c r="F947" s="158">
        <v>0</v>
      </c>
      <c r="G947" s="158">
        <f t="shared" si="22"/>
        <v>317747.232</v>
      </c>
      <c r="H947" s="297" t="s">
        <v>115</v>
      </c>
      <c r="I947" s="119"/>
    </row>
    <row r="948" spans="1:9" s="59" customFormat="1" ht="15" customHeight="1">
      <c r="A948" s="212">
        <v>899</v>
      </c>
      <c r="B948" s="167" t="s">
        <v>1373</v>
      </c>
      <c r="C948" s="174" t="s">
        <v>1470</v>
      </c>
      <c r="D948" s="227" t="s">
        <v>41</v>
      </c>
      <c r="E948" s="158">
        <v>3200</v>
      </c>
      <c r="F948" s="158">
        <v>0</v>
      </c>
      <c r="G948" s="158">
        <f t="shared" si="22"/>
        <v>3200</v>
      </c>
      <c r="H948" s="297" t="s">
        <v>115</v>
      </c>
      <c r="I948" s="119"/>
    </row>
    <row r="949" spans="1:9" s="59" customFormat="1" ht="15" customHeight="1">
      <c r="A949" s="212">
        <v>900</v>
      </c>
      <c r="B949" s="162" t="s">
        <v>1374</v>
      </c>
      <c r="C949" s="169" t="s">
        <v>1471</v>
      </c>
      <c r="D949" s="227" t="s">
        <v>41</v>
      </c>
      <c r="E949" s="158">
        <v>3200</v>
      </c>
      <c r="F949" s="158">
        <v>0</v>
      </c>
      <c r="G949" s="158">
        <f t="shared" si="22"/>
        <v>3200</v>
      </c>
      <c r="H949" s="297" t="s">
        <v>115</v>
      </c>
      <c r="I949" s="119"/>
    </row>
    <row r="950" spans="1:9" s="59" customFormat="1" ht="15" customHeight="1">
      <c r="A950" s="212">
        <v>901</v>
      </c>
      <c r="B950" s="162" t="s">
        <v>1375</v>
      </c>
      <c r="C950" s="169" t="s">
        <v>1472</v>
      </c>
      <c r="D950" s="227" t="s">
        <v>41</v>
      </c>
      <c r="E950" s="158">
        <v>4200</v>
      </c>
      <c r="F950" s="158">
        <v>0</v>
      </c>
      <c r="G950" s="158">
        <f t="shared" si="22"/>
        <v>4200</v>
      </c>
      <c r="H950" s="297" t="s">
        <v>115</v>
      </c>
      <c r="I950" s="119"/>
    </row>
    <row r="951" spans="1:9" s="59" customFormat="1" ht="15" customHeight="1">
      <c r="A951" s="212">
        <v>902</v>
      </c>
      <c r="B951" s="167" t="s">
        <v>1376</v>
      </c>
      <c r="C951" s="173" t="s">
        <v>1473</v>
      </c>
      <c r="D951" s="227" t="s">
        <v>41</v>
      </c>
      <c r="E951" s="158">
        <v>3200</v>
      </c>
      <c r="F951" s="158">
        <v>0</v>
      </c>
      <c r="G951" s="158">
        <f t="shared" si="22"/>
        <v>3200</v>
      </c>
      <c r="H951" s="297" t="s">
        <v>115</v>
      </c>
      <c r="I951" s="119"/>
    </row>
    <row r="952" spans="1:9" s="59" customFormat="1" ht="15" customHeight="1">
      <c r="A952" s="212">
        <v>903</v>
      </c>
      <c r="B952" s="162" t="s">
        <v>1305</v>
      </c>
      <c r="C952" s="169" t="s">
        <v>1474</v>
      </c>
      <c r="D952" s="227" t="s">
        <v>41</v>
      </c>
      <c r="E952" s="158">
        <v>5000</v>
      </c>
      <c r="F952" s="158">
        <v>0</v>
      </c>
      <c r="G952" s="158">
        <f t="shared" si="22"/>
        <v>5000</v>
      </c>
      <c r="H952" s="297" t="s">
        <v>115</v>
      </c>
      <c r="I952" s="119"/>
    </row>
    <row r="953" spans="1:9" s="59" customFormat="1" ht="15" customHeight="1">
      <c r="A953" s="212">
        <v>904</v>
      </c>
      <c r="B953" s="162" t="s">
        <v>1377</v>
      </c>
      <c r="C953" s="174" t="s">
        <v>1475</v>
      </c>
      <c r="D953" s="227" t="s">
        <v>41</v>
      </c>
      <c r="E953" s="158">
        <v>3000</v>
      </c>
      <c r="F953" s="158">
        <v>0</v>
      </c>
      <c r="G953" s="158">
        <f t="shared" si="22"/>
        <v>3000</v>
      </c>
      <c r="H953" s="297" t="s">
        <v>115</v>
      </c>
      <c r="I953" s="119"/>
    </row>
    <row r="954" spans="1:9" s="59" customFormat="1" ht="15" customHeight="1">
      <c r="A954" s="212">
        <v>905</v>
      </c>
      <c r="B954" s="164" t="s">
        <v>1378</v>
      </c>
      <c r="C954" s="174" t="s">
        <v>1476</v>
      </c>
      <c r="D954" s="227" t="s">
        <v>41</v>
      </c>
      <c r="E954" s="158">
        <v>5000</v>
      </c>
      <c r="F954" s="158">
        <v>0</v>
      </c>
      <c r="G954" s="158">
        <f t="shared" si="22"/>
        <v>5000</v>
      </c>
      <c r="H954" s="297" t="s">
        <v>115</v>
      </c>
      <c r="I954" s="119"/>
    </row>
    <row r="955" spans="1:9" s="59" customFormat="1" ht="15" customHeight="1">
      <c r="A955" s="212">
        <v>906</v>
      </c>
      <c r="B955" s="164" t="s">
        <v>1379</v>
      </c>
      <c r="C955" s="169" t="s">
        <v>1477</v>
      </c>
      <c r="D955" s="227" t="s">
        <v>41</v>
      </c>
      <c r="E955" s="158">
        <v>2500</v>
      </c>
      <c r="F955" s="158">
        <v>0</v>
      </c>
      <c r="G955" s="158">
        <f t="shared" si="22"/>
        <v>2500</v>
      </c>
      <c r="H955" s="297" t="s">
        <v>115</v>
      </c>
      <c r="I955" s="119"/>
    </row>
    <row r="956" spans="1:9" s="59" customFormat="1" ht="15" customHeight="1">
      <c r="A956" s="212">
        <v>907</v>
      </c>
      <c r="B956" s="167" t="s">
        <v>1380</v>
      </c>
      <c r="C956" s="169" t="s">
        <v>1478</v>
      </c>
      <c r="D956" s="227" t="s">
        <v>41</v>
      </c>
      <c r="E956" s="158">
        <v>3200</v>
      </c>
      <c r="F956" s="158">
        <v>0</v>
      </c>
      <c r="G956" s="158">
        <f t="shared" si="22"/>
        <v>3200</v>
      </c>
      <c r="H956" s="297" t="s">
        <v>115</v>
      </c>
      <c r="I956" s="119"/>
    </row>
    <row r="957" spans="1:9" s="59" customFormat="1" ht="15" customHeight="1">
      <c r="A957" s="212">
        <v>908</v>
      </c>
      <c r="B957" s="167" t="s">
        <v>1381</v>
      </c>
      <c r="C957" s="173" t="s">
        <v>1479</v>
      </c>
      <c r="D957" s="227" t="s">
        <v>154</v>
      </c>
      <c r="E957" s="158">
        <v>12650</v>
      </c>
      <c r="F957" s="158">
        <v>0</v>
      </c>
      <c r="G957" s="158">
        <f t="shared" si="22"/>
        <v>12650</v>
      </c>
      <c r="H957" s="297" t="s">
        <v>115</v>
      </c>
      <c r="I957" s="119"/>
    </row>
    <row r="958" spans="1:9" s="59" customFormat="1" ht="15" customHeight="1">
      <c r="A958" s="212">
        <v>909</v>
      </c>
      <c r="B958" s="166" t="s">
        <v>1382</v>
      </c>
      <c r="C958" s="173" t="s">
        <v>1480</v>
      </c>
      <c r="D958" s="227" t="s">
        <v>41</v>
      </c>
      <c r="E958" s="158">
        <v>700</v>
      </c>
      <c r="F958" s="158">
        <v>0</v>
      </c>
      <c r="G958" s="158">
        <f t="shared" si="22"/>
        <v>700</v>
      </c>
      <c r="H958" s="297" t="s">
        <v>115</v>
      </c>
      <c r="I958" s="119"/>
    </row>
    <row r="959" spans="1:9" s="59" customFormat="1" ht="15" customHeight="1">
      <c r="A959" s="212">
        <v>910</v>
      </c>
      <c r="B959" s="167" t="s">
        <v>1368</v>
      </c>
      <c r="C959" s="173" t="s">
        <v>1481</v>
      </c>
      <c r="D959" s="227" t="s">
        <v>41</v>
      </c>
      <c r="E959" s="158">
        <v>3000</v>
      </c>
      <c r="F959" s="158">
        <v>0</v>
      </c>
      <c r="G959" s="158">
        <f t="shared" si="22"/>
        <v>3000</v>
      </c>
      <c r="H959" s="297" t="s">
        <v>115</v>
      </c>
      <c r="I959" s="119"/>
    </row>
    <row r="960" spans="1:9" s="59" customFormat="1" ht="15" customHeight="1">
      <c r="A960" s="212">
        <v>911</v>
      </c>
      <c r="B960" s="162" t="s">
        <v>1383</v>
      </c>
      <c r="C960" s="174" t="s">
        <v>1482</v>
      </c>
      <c r="D960" s="227" t="s">
        <v>154</v>
      </c>
      <c r="E960" s="158">
        <v>10000</v>
      </c>
      <c r="F960" s="158">
        <v>0</v>
      </c>
      <c r="G960" s="158">
        <f t="shared" si="22"/>
        <v>10000</v>
      </c>
      <c r="H960" s="297" t="s">
        <v>115</v>
      </c>
      <c r="I960" s="119"/>
    </row>
    <row r="961" spans="1:9" s="59" customFormat="1" ht="15" customHeight="1">
      <c r="A961" s="212">
        <v>912</v>
      </c>
      <c r="B961" s="168" t="s">
        <v>1384</v>
      </c>
      <c r="C961" s="174" t="s">
        <v>1483</v>
      </c>
      <c r="D961" s="227" t="s">
        <v>154</v>
      </c>
      <c r="E961" s="158">
        <v>3680</v>
      </c>
      <c r="F961" s="158">
        <v>0</v>
      </c>
      <c r="G961" s="158">
        <f t="shared" si="22"/>
        <v>3680</v>
      </c>
      <c r="H961" s="297" t="s">
        <v>115</v>
      </c>
      <c r="I961" s="119"/>
    </row>
    <row r="962" spans="1:9" s="59" customFormat="1" ht="15" customHeight="1">
      <c r="A962" s="212">
        <v>913</v>
      </c>
      <c r="B962" s="162" t="s">
        <v>1385</v>
      </c>
      <c r="C962" s="165" t="s">
        <v>1484</v>
      </c>
      <c r="D962" s="227" t="s">
        <v>154</v>
      </c>
      <c r="E962" s="158">
        <v>10000</v>
      </c>
      <c r="F962" s="158">
        <v>0</v>
      </c>
      <c r="G962" s="158">
        <f t="shared" si="22"/>
        <v>10000</v>
      </c>
      <c r="H962" s="297" t="s">
        <v>115</v>
      </c>
      <c r="I962" s="119"/>
    </row>
    <row r="963" spans="1:9" s="59" customFormat="1" ht="15" customHeight="1">
      <c r="A963" s="212">
        <v>914</v>
      </c>
      <c r="B963" s="168" t="s">
        <v>1386</v>
      </c>
      <c r="C963" s="169" t="s">
        <v>1485</v>
      </c>
      <c r="D963" s="227" t="s">
        <v>41</v>
      </c>
      <c r="E963" s="158">
        <v>10000</v>
      </c>
      <c r="F963" s="158">
        <v>0</v>
      </c>
      <c r="G963" s="158">
        <f aca="true" t="shared" si="23" ref="G963:G1015">E963-F963</f>
        <v>10000</v>
      </c>
      <c r="H963" s="297" t="s">
        <v>115</v>
      </c>
      <c r="I963" s="119"/>
    </row>
    <row r="964" spans="1:9" s="59" customFormat="1" ht="15" customHeight="1">
      <c r="A964" s="212">
        <v>915</v>
      </c>
      <c r="B964" s="168" t="s">
        <v>1387</v>
      </c>
      <c r="C964" s="169" t="s">
        <v>726</v>
      </c>
      <c r="D964" s="227" t="s">
        <v>41</v>
      </c>
      <c r="E964" s="158">
        <v>3760</v>
      </c>
      <c r="F964" s="158">
        <v>0</v>
      </c>
      <c r="G964" s="158">
        <f t="shared" si="23"/>
        <v>3760</v>
      </c>
      <c r="H964" s="297" t="s">
        <v>115</v>
      </c>
      <c r="I964" s="119"/>
    </row>
    <row r="965" spans="1:9" s="59" customFormat="1" ht="15" customHeight="1">
      <c r="A965" s="212">
        <v>916</v>
      </c>
      <c r="B965" s="168" t="s">
        <v>1388</v>
      </c>
      <c r="C965" s="169" t="s">
        <v>1486</v>
      </c>
      <c r="D965" s="227" t="s">
        <v>41</v>
      </c>
      <c r="E965" s="158">
        <v>3200</v>
      </c>
      <c r="F965" s="158">
        <v>0</v>
      </c>
      <c r="G965" s="158">
        <f t="shared" si="23"/>
        <v>3200</v>
      </c>
      <c r="H965" s="297" t="s">
        <v>115</v>
      </c>
      <c r="I965" s="119"/>
    </row>
    <row r="966" spans="1:9" s="59" customFormat="1" ht="15" customHeight="1">
      <c r="A966" s="212">
        <v>917</v>
      </c>
      <c r="B966" s="168" t="s">
        <v>1389</v>
      </c>
      <c r="C966" s="169" t="s">
        <v>1487</v>
      </c>
      <c r="D966" s="227" t="s">
        <v>41</v>
      </c>
      <c r="E966" s="158">
        <v>200</v>
      </c>
      <c r="F966" s="158">
        <v>0</v>
      </c>
      <c r="G966" s="158">
        <f t="shared" si="23"/>
        <v>200</v>
      </c>
      <c r="H966" s="297" t="s">
        <v>115</v>
      </c>
      <c r="I966" s="119"/>
    </row>
    <row r="967" spans="1:9" s="59" customFormat="1" ht="15" customHeight="1">
      <c r="A967" s="212">
        <v>918</v>
      </c>
      <c r="B967" s="168" t="s">
        <v>1277</v>
      </c>
      <c r="C967" s="169" t="s">
        <v>1488</v>
      </c>
      <c r="D967" s="227" t="s">
        <v>41</v>
      </c>
      <c r="E967" s="158">
        <v>200</v>
      </c>
      <c r="F967" s="158">
        <v>0</v>
      </c>
      <c r="G967" s="158">
        <f t="shared" si="23"/>
        <v>200</v>
      </c>
      <c r="H967" s="297" t="s">
        <v>115</v>
      </c>
      <c r="I967" s="119"/>
    </row>
    <row r="968" spans="1:9" s="59" customFormat="1" ht="15" customHeight="1">
      <c r="A968" s="212">
        <v>919</v>
      </c>
      <c r="B968" s="168" t="s">
        <v>1390</v>
      </c>
      <c r="C968" s="169" t="s">
        <v>1489</v>
      </c>
      <c r="D968" s="227" t="s">
        <v>41</v>
      </c>
      <c r="E968" s="158">
        <v>2350</v>
      </c>
      <c r="F968" s="158">
        <v>0</v>
      </c>
      <c r="G968" s="158">
        <f t="shared" si="23"/>
        <v>2350</v>
      </c>
      <c r="H968" s="297" t="s">
        <v>115</v>
      </c>
      <c r="I968" s="119"/>
    </row>
    <row r="969" spans="1:9" s="59" customFormat="1" ht="15" customHeight="1">
      <c r="A969" s="212">
        <v>920</v>
      </c>
      <c r="B969" s="168" t="s">
        <v>1391</v>
      </c>
      <c r="C969" s="169" t="s">
        <v>1490</v>
      </c>
      <c r="D969" s="227" t="s">
        <v>154</v>
      </c>
      <c r="E969" s="158">
        <v>13000</v>
      </c>
      <c r="F969" s="158">
        <v>0</v>
      </c>
      <c r="G969" s="158">
        <f t="shared" si="23"/>
        <v>13000</v>
      </c>
      <c r="H969" s="297" t="s">
        <v>115</v>
      </c>
      <c r="I969" s="119"/>
    </row>
    <row r="970" spans="1:9" s="59" customFormat="1" ht="15" customHeight="1">
      <c r="A970" s="212">
        <v>921</v>
      </c>
      <c r="B970" s="168" t="s">
        <v>1392</v>
      </c>
      <c r="C970" s="169" t="s">
        <v>729</v>
      </c>
      <c r="D970" s="227" t="s">
        <v>154</v>
      </c>
      <c r="E970" s="158">
        <v>15763</v>
      </c>
      <c r="F970" s="158">
        <v>0</v>
      </c>
      <c r="G970" s="158">
        <f t="shared" si="23"/>
        <v>15763</v>
      </c>
      <c r="H970" s="297" t="s">
        <v>115</v>
      </c>
      <c r="I970" s="119"/>
    </row>
    <row r="971" spans="1:9" s="59" customFormat="1" ht="15" customHeight="1">
      <c r="A971" s="212">
        <v>922</v>
      </c>
      <c r="B971" s="168" t="s">
        <v>1340</v>
      </c>
      <c r="C971" s="169" t="s">
        <v>730</v>
      </c>
      <c r="D971" s="227" t="s">
        <v>154</v>
      </c>
      <c r="E971" s="158">
        <v>12500</v>
      </c>
      <c r="F971" s="158">
        <v>0</v>
      </c>
      <c r="G971" s="158">
        <f t="shared" si="23"/>
        <v>12500</v>
      </c>
      <c r="H971" s="297" t="s">
        <v>115</v>
      </c>
      <c r="I971" s="119"/>
    </row>
    <row r="972" spans="1:9" s="59" customFormat="1" ht="15" customHeight="1">
      <c r="A972" s="212">
        <v>923</v>
      </c>
      <c r="B972" s="168" t="s">
        <v>1390</v>
      </c>
      <c r="C972" s="169" t="s">
        <v>731</v>
      </c>
      <c r="D972" s="227" t="s">
        <v>154</v>
      </c>
      <c r="E972" s="158">
        <v>50000</v>
      </c>
      <c r="F972" s="158">
        <v>0</v>
      </c>
      <c r="G972" s="158">
        <f t="shared" si="23"/>
        <v>50000</v>
      </c>
      <c r="H972" s="297" t="s">
        <v>115</v>
      </c>
      <c r="I972" s="119"/>
    </row>
    <row r="973" spans="1:9" s="59" customFormat="1" ht="15" customHeight="1">
      <c r="A973" s="212">
        <v>924</v>
      </c>
      <c r="B973" s="164" t="s">
        <v>1393</v>
      </c>
      <c r="C973" s="169" t="s">
        <v>727</v>
      </c>
      <c r="D973" s="227" t="s">
        <v>154</v>
      </c>
      <c r="E973" s="158">
        <v>15000</v>
      </c>
      <c r="F973" s="158">
        <v>0</v>
      </c>
      <c r="G973" s="158">
        <f t="shared" si="23"/>
        <v>15000</v>
      </c>
      <c r="H973" s="297" t="s">
        <v>115</v>
      </c>
      <c r="I973" s="119"/>
    </row>
    <row r="974" spans="1:9" s="59" customFormat="1" ht="15" customHeight="1">
      <c r="A974" s="212">
        <v>925</v>
      </c>
      <c r="B974" s="168" t="s">
        <v>1394</v>
      </c>
      <c r="C974" s="169" t="s">
        <v>728</v>
      </c>
      <c r="D974" s="227" t="s">
        <v>41</v>
      </c>
      <c r="E974" s="158">
        <v>7000</v>
      </c>
      <c r="F974" s="158">
        <v>0</v>
      </c>
      <c r="G974" s="158">
        <f t="shared" si="23"/>
        <v>7000</v>
      </c>
      <c r="H974" s="297" t="s">
        <v>115</v>
      </c>
      <c r="I974" s="119"/>
    </row>
    <row r="975" spans="1:9" s="59" customFormat="1" ht="15" customHeight="1">
      <c r="A975" s="212">
        <v>926</v>
      </c>
      <c r="B975" s="168" t="s">
        <v>1395</v>
      </c>
      <c r="C975" s="169" t="s">
        <v>734</v>
      </c>
      <c r="D975" s="227" t="s">
        <v>41</v>
      </c>
      <c r="E975" s="158">
        <v>3000</v>
      </c>
      <c r="F975" s="158">
        <v>0</v>
      </c>
      <c r="G975" s="158">
        <f t="shared" si="23"/>
        <v>3000</v>
      </c>
      <c r="H975" s="297" t="s">
        <v>115</v>
      </c>
      <c r="I975" s="119"/>
    </row>
    <row r="976" spans="1:9" s="59" customFormat="1" ht="15" customHeight="1">
      <c r="A976" s="212">
        <v>927</v>
      </c>
      <c r="B976" s="168" t="s">
        <v>658</v>
      </c>
      <c r="C976" s="169" t="s">
        <v>732</v>
      </c>
      <c r="D976" s="227" t="s">
        <v>41</v>
      </c>
      <c r="E976" s="158">
        <v>725</v>
      </c>
      <c r="F976" s="158">
        <v>0</v>
      </c>
      <c r="G976" s="158">
        <f t="shared" si="23"/>
        <v>725</v>
      </c>
      <c r="H976" s="297" t="s">
        <v>115</v>
      </c>
      <c r="I976" s="119"/>
    </row>
    <row r="977" spans="1:9" s="59" customFormat="1" ht="15" customHeight="1">
      <c r="A977" s="212">
        <v>928</v>
      </c>
      <c r="B977" s="172" t="s">
        <v>657</v>
      </c>
      <c r="C977" s="188" t="s">
        <v>735</v>
      </c>
      <c r="D977" s="227" t="s">
        <v>41</v>
      </c>
      <c r="E977" s="158">
        <v>5554</v>
      </c>
      <c r="F977" s="158">
        <v>0</v>
      </c>
      <c r="G977" s="158">
        <f t="shared" si="23"/>
        <v>5554</v>
      </c>
      <c r="H977" s="297" t="s">
        <v>115</v>
      </c>
      <c r="I977" s="119"/>
    </row>
    <row r="978" spans="1:9" s="59" customFormat="1" ht="15" customHeight="1">
      <c r="A978" s="212">
        <v>929</v>
      </c>
      <c r="B978" s="172" t="s">
        <v>1396</v>
      </c>
      <c r="C978" s="188" t="s">
        <v>736</v>
      </c>
      <c r="D978" s="227" t="s">
        <v>154</v>
      </c>
      <c r="E978" s="158">
        <v>10000</v>
      </c>
      <c r="F978" s="158">
        <v>0</v>
      </c>
      <c r="G978" s="158">
        <f t="shared" si="23"/>
        <v>10000</v>
      </c>
      <c r="H978" s="297" t="s">
        <v>115</v>
      </c>
      <c r="I978" s="119"/>
    </row>
    <row r="979" spans="1:9" s="59" customFormat="1" ht="15" customHeight="1">
      <c r="A979" s="212">
        <v>930</v>
      </c>
      <c r="B979" s="189" t="s">
        <v>658</v>
      </c>
      <c r="C979" s="190" t="s">
        <v>737</v>
      </c>
      <c r="D979" s="227" t="s">
        <v>41</v>
      </c>
      <c r="E979" s="158">
        <v>3190</v>
      </c>
      <c r="F979" s="158">
        <v>0</v>
      </c>
      <c r="G979" s="158">
        <f t="shared" si="23"/>
        <v>3190</v>
      </c>
      <c r="H979" s="297" t="s">
        <v>115</v>
      </c>
      <c r="I979" s="119"/>
    </row>
    <row r="980" spans="1:9" s="59" customFormat="1" ht="15" customHeight="1">
      <c r="A980" s="212">
        <v>931</v>
      </c>
      <c r="B980" s="189" t="s">
        <v>1397</v>
      </c>
      <c r="C980" s="190" t="s">
        <v>738</v>
      </c>
      <c r="D980" s="227" t="s">
        <v>41</v>
      </c>
      <c r="E980" s="158">
        <v>400</v>
      </c>
      <c r="F980" s="158">
        <v>0</v>
      </c>
      <c r="G980" s="158">
        <f t="shared" si="23"/>
        <v>400</v>
      </c>
      <c r="H980" s="297" t="s">
        <v>115</v>
      </c>
      <c r="I980" s="119"/>
    </row>
    <row r="981" spans="1:9" s="59" customFormat="1" ht="15" customHeight="1">
      <c r="A981" s="212">
        <v>932</v>
      </c>
      <c r="B981" s="191" t="s">
        <v>1387</v>
      </c>
      <c r="C981" s="190" t="s">
        <v>739</v>
      </c>
      <c r="D981" s="227" t="s">
        <v>154</v>
      </c>
      <c r="E981" s="158">
        <v>28095</v>
      </c>
      <c r="F981" s="158">
        <v>0</v>
      </c>
      <c r="G981" s="158">
        <f t="shared" si="23"/>
        <v>28095</v>
      </c>
      <c r="H981" s="297" t="s">
        <v>115</v>
      </c>
      <c r="I981" s="119"/>
    </row>
    <row r="982" spans="1:9" s="59" customFormat="1" ht="15" customHeight="1">
      <c r="A982" s="212">
        <v>933</v>
      </c>
      <c r="B982" s="191" t="s">
        <v>1398</v>
      </c>
      <c r="C982" s="190" t="s">
        <v>740</v>
      </c>
      <c r="D982" s="227" t="s">
        <v>41</v>
      </c>
      <c r="E982" s="158">
        <v>2055</v>
      </c>
      <c r="F982" s="158">
        <v>0</v>
      </c>
      <c r="G982" s="158">
        <f t="shared" si="23"/>
        <v>2055</v>
      </c>
      <c r="H982" s="297" t="s">
        <v>115</v>
      </c>
      <c r="I982" s="119"/>
    </row>
    <row r="983" spans="1:9" s="59" customFormat="1" ht="15" customHeight="1">
      <c r="A983" s="212">
        <v>934</v>
      </c>
      <c r="B983" s="172" t="s">
        <v>1399</v>
      </c>
      <c r="C983" s="190" t="s">
        <v>741</v>
      </c>
      <c r="D983" s="227" t="s">
        <v>41</v>
      </c>
      <c r="E983" s="158">
        <v>2282</v>
      </c>
      <c r="F983" s="158">
        <v>0</v>
      </c>
      <c r="G983" s="158">
        <f t="shared" si="23"/>
        <v>2282</v>
      </c>
      <c r="H983" s="297" t="s">
        <v>115</v>
      </c>
      <c r="I983" s="119"/>
    </row>
    <row r="984" spans="1:9" s="59" customFormat="1" ht="15" customHeight="1">
      <c r="A984" s="212">
        <v>935</v>
      </c>
      <c r="B984" s="187" t="s">
        <v>1400</v>
      </c>
      <c r="C984" s="192" t="s">
        <v>742</v>
      </c>
      <c r="D984" s="227" t="s">
        <v>41</v>
      </c>
      <c r="E984" s="158">
        <v>10000</v>
      </c>
      <c r="F984" s="158">
        <v>0</v>
      </c>
      <c r="G984" s="158">
        <f t="shared" si="23"/>
        <v>10000</v>
      </c>
      <c r="H984" s="297" t="s">
        <v>115</v>
      </c>
      <c r="I984" s="119"/>
    </row>
    <row r="985" spans="1:9" s="59" customFormat="1" ht="15" customHeight="1">
      <c r="A985" s="212">
        <v>936</v>
      </c>
      <c r="B985" s="170" t="s">
        <v>1401</v>
      </c>
      <c r="C985" s="193" t="s">
        <v>743</v>
      </c>
      <c r="D985" s="227" t="s">
        <v>154</v>
      </c>
      <c r="E985" s="158">
        <v>212636</v>
      </c>
      <c r="F985" s="158">
        <v>0</v>
      </c>
      <c r="G985" s="158">
        <f t="shared" si="23"/>
        <v>212636</v>
      </c>
      <c r="H985" s="297" t="s">
        <v>115</v>
      </c>
      <c r="I985" s="119"/>
    </row>
    <row r="986" spans="1:9" s="59" customFormat="1" ht="15" customHeight="1">
      <c r="A986" s="212">
        <v>937</v>
      </c>
      <c r="B986" s="187" t="s">
        <v>1402</v>
      </c>
      <c r="C986" s="176" t="s">
        <v>744</v>
      </c>
      <c r="D986" s="227" t="s">
        <v>154</v>
      </c>
      <c r="E986" s="158">
        <v>50000</v>
      </c>
      <c r="F986" s="158">
        <v>0</v>
      </c>
      <c r="G986" s="158">
        <f t="shared" si="23"/>
        <v>50000</v>
      </c>
      <c r="H986" s="297" t="s">
        <v>115</v>
      </c>
      <c r="I986" s="119"/>
    </row>
    <row r="987" spans="1:9" s="59" customFormat="1" ht="15" customHeight="1">
      <c r="A987" s="212">
        <v>938</v>
      </c>
      <c r="B987" s="170" t="s">
        <v>1403</v>
      </c>
      <c r="C987" s="176" t="s">
        <v>745</v>
      </c>
      <c r="D987" s="227" t="s">
        <v>41</v>
      </c>
      <c r="E987" s="158">
        <v>5200</v>
      </c>
      <c r="F987" s="158">
        <v>0</v>
      </c>
      <c r="G987" s="158">
        <f t="shared" si="23"/>
        <v>5200</v>
      </c>
      <c r="H987" s="297" t="s">
        <v>115</v>
      </c>
      <c r="I987" s="119"/>
    </row>
    <row r="988" spans="1:9" s="59" customFormat="1" ht="15" customHeight="1">
      <c r="A988" s="212">
        <v>939</v>
      </c>
      <c r="B988" s="170" t="s">
        <v>1404</v>
      </c>
      <c r="C988" s="176" t="s">
        <v>746</v>
      </c>
      <c r="D988" s="227" t="s">
        <v>41</v>
      </c>
      <c r="E988" s="158">
        <v>2170</v>
      </c>
      <c r="F988" s="158">
        <v>0</v>
      </c>
      <c r="G988" s="158">
        <f t="shared" si="23"/>
        <v>2170</v>
      </c>
      <c r="H988" s="297" t="s">
        <v>115</v>
      </c>
      <c r="I988" s="119"/>
    </row>
    <row r="989" spans="1:9" s="59" customFormat="1" ht="15" customHeight="1">
      <c r="A989" s="212">
        <v>940</v>
      </c>
      <c r="B989" s="170" t="s">
        <v>1405</v>
      </c>
      <c r="C989" s="176" t="s">
        <v>747</v>
      </c>
      <c r="D989" s="227" t="s">
        <v>41</v>
      </c>
      <c r="E989" s="158">
        <v>3200</v>
      </c>
      <c r="F989" s="158">
        <v>0</v>
      </c>
      <c r="G989" s="158">
        <f t="shared" si="23"/>
        <v>3200</v>
      </c>
      <c r="H989" s="297" t="s">
        <v>115</v>
      </c>
      <c r="I989" s="119"/>
    </row>
    <row r="990" spans="1:9" s="59" customFormat="1" ht="15" customHeight="1">
      <c r="A990" s="212">
        <v>941</v>
      </c>
      <c r="B990" s="168" t="s">
        <v>1406</v>
      </c>
      <c r="C990" s="169" t="s">
        <v>748</v>
      </c>
      <c r="D990" s="227" t="s">
        <v>41</v>
      </c>
      <c r="E990" s="158">
        <v>3000</v>
      </c>
      <c r="F990" s="158">
        <v>0</v>
      </c>
      <c r="G990" s="158">
        <f t="shared" si="23"/>
        <v>3000</v>
      </c>
      <c r="H990" s="297" t="s">
        <v>115</v>
      </c>
      <c r="I990" s="119"/>
    </row>
    <row r="991" spans="1:9" s="59" customFormat="1" ht="15" customHeight="1">
      <c r="A991" s="212">
        <v>942</v>
      </c>
      <c r="B991" s="194" t="s">
        <v>1407</v>
      </c>
      <c r="C991" s="195" t="s">
        <v>749</v>
      </c>
      <c r="D991" s="227" t="s">
        <v>41</v>
      </c>
      <c r="E991" s="158">
        <v>26090</v>
      </c>
      <c r="F991" s="158">
        <v>0</v>
      </c>
      <c r="G991" s="158">
        <f t="shared" si="23"/>
        <v>26090</v>
      </c>
      <c r="H991" s="297" t="s">
        <v>115</v>
      </c>
      <c r="I991" s="119"/>
    </row>
    <row r="992" spans="1:9" s="59" customFormat="1" ht="15" customHeight="1">
      <c r="A992" s="212">
        <v>943</v>
      </c>
      <c r="B992" s="194" t="s">
        <v>1408</v>
      </c>
      <c r="C992" s="195" t="s">
        <v>750</v>
      </c>
      <c r="D992" s="227" t="s">
        <v>41</v>
      </c>
      <c r="E992" s="158">
        <v>7000</v>
      </c>
      <c r="F992" s="158">
        <v>0</v>
      </c>
      <c r="G992" s="158">
        <f t="shared" si="23"/>
        <v>7000</v>
      </c>
      <c r="H992" s="297" t="s">
        <v>115</v>
      </c>
      <c r="I992" s="119"/>
    </row>
    <row r="993" spans="1:9" s="59" customFormat="1" ht="15" customHeight="1">
      <c r="A993" s="212">
        <v>944</v>
      </c>
      <c r="B993" s="196" t="s">
        <v>1409</v>
      </c>
      <c r="C993" s="197" t="s">
        <v>751</v>
      </c>
      <c r="D993" s="227" t="s">
        <v>154</v>
      </c>
      <c r="E993" s="158">
        <v>200000</v>
      </c>
      <c r="F993" s="158">
        <v>0</v>
      </c>
      <c r="G993" s="158">
        <f t="shared" si="23"/>
        <v>200000</v>
      </c>
      <c r="H993" s="297" t="s">
        <v>115</v>
      </c>
      <c r="I993" s="119"/>
    </row>
    <row r="994" spans="1:9" s="59" customFormat="1" ht="15" customHeight="1">
      <c r="A994" s="212">
        <v>945</v>
      </c>
      <c r="B994" s="196" t="s">
        <v>1410</v>
      </c>
      <c r="C994" s="197" t="s">
        <v>752</v>
      </c>
      <c r="D994" s="227" t="s">
        <v>154</v>
      </c>
      <c r="E994" s="158">
        <v>28620</v>
      </c>
      <c r="F994" s="158">
        <v>0</v>
      </c>
      <c r="G994" s="158">
        <f t="shared" si="23"/>
        <v>28620</v>
      </c>
      <c r="H994" s="297" t="s">
        <v>115</v>
      </c>
      <c r="I994" s="119"/>
    </row>
    <row r="995" spans="1:9" s="59" customFormat="1" ht="15" customHeight="1">
      <c r="A995" s="212">
        <v>946</v>
      </c>
      <c r="B995" s="168" t="s">
        <v>1411</v>
      </c>
      <c r="C995" s="198" t="s">
        <v>753</v>
      </c>
      <c r="D995" s="227" t="s">
        <v>41</v>
      </c>
      <c r="E995" s="158">
        <v>5500</v>
      </c>
      <c r="F995" s="158">
        <v>1000</v>
      </c>
      <c r="G995" s="158">
        <f t="shared" si="23"/>
        <v>4500</v>
      </c>
      <c r="H995" s="297" t="s">
        <v>115</v>
      </c>
      <c r="I995" s="119"/>
    </row>
    <row r="996" spans="1:9" s="59" customFormat="1" ht="15" customHeight="1">
      <c r="A996" s="212">
        <v>947</v>
      </c>
      <c r="B996" s="168" t="s">
        <v>1283</v>
      </c>
      <c r="C996" s="198" t="s">
        <v>754</v>
      </c>
      <c r="D996" s="227" t="s">
        <v>154</v>
      </c>
      <c r="E996" s="158">
        <v>100000</v>
      </c>
      <c r="F996" s="158">
        <v>0</v>
      </c>
      <c r="G996" s="158">
        <f t="shared" si="23"/>
        <v>100000</v>
      </c>
      <c r="H996" s="297" t="s">
        <v>115</v>
      </c>
      <c r="I996" s="119"/>
    </row>
    <row r="997" spans="1:9" s="59" customFormat="1" ht="15" customHeight="1">
      <c r="A997" s="212">
        <v>948</v>
      </c>
      <c r="B997" s="168" t="s">
        <v>1412</v>
      </c>
      <c r="C997" s="199" t="s">
        <v>755</v>
      </c>
      <c r="D997" s="227" t="s">
        <v>154</v>
      </c>
      <c r="E997" s="158">
        <v>36608</v>
      </c>
      <c r="F997" s="158">
        <v>0</v>
      </c>
      <c r="G997" s="158">
        <f t="shared" si="23"/>
        <v>36608</v>
      </c>
      <c r="H997" s="297" t="s">
        <v>115</v>
      </c>
      <c r="I997" s="119"/>
    </row>
    <row r="998" spans="1:9" s="59" customFormat="1" ht="15" customHeight="1">
      <c r="A998" s="212">
        <v>949</v>
      </c>
      <c r="B998" s="200" t="s">
        <v>1413</v>
      </c>
      <c r="C998" s="201" t="s">
        <v>756</v>
      </c>
      <c r="D998" s="227" t="s">
        <v>41</v>
      </c>
      <c r="E998" s="158">
        <v>67000</v>
      </c>
      <c r="F998" s="158">
        <v>15000</v>
      </c>
      <c r="G998" s="158">
        <f t="shared" si="23"/>
        <v>52000</v>
      </c>
      <c r="H998" s="297" t="s">
        <v>115</v>
      </c>
      <c r="I998" s="119"/>
    </row>
    <row r="999" spans="1:9" s="59" customFormat="1" ht="15" customHeight="1">
      <c r="A999" s="212">
        <v>950</v>
      </c>
      <c r="B999" s="200" t="s">
        <v>1414</v>
      </c>
      <c r="C999" s="201" t="s">
        <v>757</v>
      </c>
      <c r="D999" s="227" t="s">
        <v>154</v>
      </c>
      <c r="E999" s="158">
        <v>38000</v>
      </c>
      <c r="F999" s="158">
        <v>0</v>
      </c>
      <c r="G999" s="158">
        <f t="shared" si="23"/>
        <v>38000</v>
      </c>
      <c r="H999" s="297" t="s">
        <v>115</v>
      </c>
      <c r="I999" s="119"/>
    </row>
    <row r="1000" spans="1:9" s="59" customFormat="1" ht="15" customHeight="1">
      <c r="A1000" s="212">
        <v>951</v>
      </c>
      <c r="B1000" s="179" t="s">
        <v>1340</v>
      </c>
      <c r="C1000" s="175" t="s">
        <v>758</v>
      </c>
      <c r="D1000" s="227" t="s">
        <v>41</v>
      </c>
      <c r="E1000" s="158">
        <v>561</v>
      </c>
      <c r="F1000" s="158">
        <v>61</v>
      </c>
      <c r="G1000" s="158">
        <f t="shared" si="23"/>
        <v>500</v>
      </c>
      <c r="H1000" s="297" t="s">
        <v>115</v>
      </c>
      <c r="I1000" s="119"/>
    </row>
    <row r="1001" spans="1:9" s="59" customFormat="1" ht="15" customHeight="1">
      <c r="A1001" s="212">
        <v>952</v>
      </c>
      <c r="B1001" s="179" t="s">
        <v>1415</v>
      </c>
      <c r="C1001" s="175" t="s">
        <v>759</v>
      </c>
      <c r="D1001" s="227" t="s">
        <v>41</v>
      </c>
      <c r="E1001" s="158">
        <v>12808</v>
      </c>
      <c r="F1001" s="158">
        <v>200</v>
      </c>
      <c r="G1001" s="158">
        <f t="shared" si="23"/>
        <v>12608</v>
      </c>
      <c r="H1001" s="297" t="s">
        <v>115</v>
      </c>
      <c r="I1001" s="119"/>
    </row>
    <row r="1002" spans="1:9" s="59" customFormat="1" ht="15" customHeight="1">
      <c r="A1002" s="212">
        <v>953</v>
      </c>
      <c r="B1002" s="202" t="s">
        <v>1416</v>
      </c>
      <c r="C1002" s="203" t="s">
        <v>760</v>
      </c>
      <c r="D1002" s="227" t="s">
        <v>41</v>
      </c>
      <c r="E1002" s="158">
        <v>4943</v>
      </c>
      <c r="F1002" s="158">
        <v>0</v>
      </c>
      <c r="G1002" s="158">
        <f t="shared" si="23"/>
        <v>4943</v>
      </c>
      <c r="H1002" s="297" t="s">
        <v>115</v>
      </c>
      <c r="I1002" s="119"/>
    </row>
    <row r="1003" spans="1:9" s="59" customFormat="1" ht="15" customHeight="1">
      <c r="A1003" s="212">
        <v>954</v>
      </c>
      <c r="B1003" s="180" t="s">
        <v>1417</v>
      </c>
      <c r="C1003" s="178" t="s">
        <v>761</v>
      </c>
      <c r="D1003" s="227" t="s">
        <v>41</v>
      </c>
      <c r="E1003" s="158">
        <v>5210</v>
      </c>
      <c r="F1003" s="158">
        <v>2010</v>
      </c>
      <c r="G1003" s="158">
        <f t="shared" si="23"/>
        <v>3200</v>
      </c>
      <c r="H1003" s="297" t="s">
        <v>115</v>
      </c>
      <c r="I1003" s="119"/>
    </row>
    <row r="1004" spans="1:9" s="59" customFormat="1" ht="15" customHeight="1">
      <c r="A1004" s="212">
        <v>955</v>
      </c>
      <c r="B1004" s="164" t="s">
        <v>1418</v>
      </c>
      <c r="C1004" s="173" t="s">
        <v>762</v>
      </c>
      <c r="D1004" s="227" t="s">
        <v>154</v>
      </c>
      <c r="E1004" s="158">
        <v>16560</v>
      </c>
      <c r="F1004" s="158">
        <v>0</v>
      </c>
      <c r="G1004" s="158">
        <f t="shared" si="23"/>
        <v>16560</v>
      </c>
      <c r="H1004" s="297" t="s">
        <v>115</v>
      </c>
      <c r="I1004" s="119"/>
    </row>
    <row r="1005" spans="1:9" s="59" customFormat="1" ht="15" customHeight="1">
      <c r="A1005" s="212">
        <v>956</v>
      </c>
      <c r="B1005" s="164" t="s">
        <v>1389</v>
      </c>
      <c r="C1005" s="173" t="s">
        <v>764</v>
      </c>
      <c r="D1005" s="227" t="s">
        <v>41</v>
      </c>
      <c r="E1005" s="158">
        <v>2500</v>
      </c>
      <c r="F1005" s="158">
        <v>0</v>
      </c>
      <c r="G1005" s="158">
        <f t="shared" si="23"/>
        <v>2500</v>
      </c>
      <c r="H1005" s="297" t="s">
        <v>115</v>
      </c>
      <c r="I1005" s="119"/>
    </row>
    <row r="1006" spans="1:9" s="59" customFormat="1" ht="15" customHeight="1">
      <c r="A1006" s="212">
        <v>957</v>
      </c>
      <c r="B1006" s="164" t="s">
        <v>1369</v>
      </c>
      <c r="C1006" s="173" t="s">
        <v>765</v>
      </c>
      <c r="D1006" s="227" t="s">
        <v>41</v>
      </c>
      <c r="E1006" s="158">
        <v>1541</v>
      </c>
      <c r="F1006" s="158">
        <v>141</v>
      </c>
      <c r="G1006" s="158">
        <f t="shared" si="23"/>
        <v>1400</v>
      </c>
      <c r="H1006" s="297" t="s">
        <v>115</v>
      </c>
      <c r="I1006" s="119"/>
    </row>
    <row r="1007" spans="1:9" s="59" customFormat="1" ht="15" customHeight="1">
      <c r="A1007" s="212">
        <v>958</v>
      </c>
      <c r="B1007" s="164" t="s">
        <v>1419</v>
      </c>
      <c r="C1007" s="173" t="s">
        <v>766</v>
      </c>
      <c r="D1007" s="227" t="s">
        <v>41</v>
      </c>
      <c r="E1007" s="158">
        <v>5190</v>
      </c>
      <c r="F1007" s="158">
        <v>0</v>
      </c>
      <c r="G1007" s="158">
        <f t="shared" si="23"/>
        <v>5190</v>
      </c>
      <c r="H1007" s="297" t="s">
        <v>115</v>
      </c>
      <c r="I1007" s="119"/>
    </row>
    <row r="1008" spans="1:9" s="59" customFormat="1" ht="15" customHeight="1">
      <c r="A1008" s="212">
        <v>959</v>
      </c>
      <c r="B1008" s="164" t="s">
        <v>1420</v>
      </c>
      <c r="C1008" s="173" t="s">
        <v>767</v>
      </c>
      <c r="D1008" s="227" t="s">
        <v>41</v>
      </c>
      <c r="E1008" s="158">
        <v>4200</v>
      </c>
      <c r="F1008" s="158">
        <v>0</v>
      </c>
      <c r="G1008" s="158">
        <f t="shared" si="23"/>
        <v>4200</v>
      </c>
      <c r="H1008" s="297" t="s">
        <v>115</v>
      </c>
      <c r="I1008" s="119"/>
    </row>
    <row r="1009" spans="1:9" s="59" customFormat="1" ht="15" customHeight="1">
      <c r="A1009" s="212">
        <v>960</v>
      </c>
      <c r="B1009" s="164" t="s">
        <v>1421</v>
      </c>
      <c r="C1009" s="173" t="s">
        <v>768</v>
      </c>
      <c r="D1009" s="227" t="s">
        <v>41</v>
      </c>
      <c r="E1009" s="158">
        <v>3313</v>
      </c>
      <c r="F1009" s="158">
        <v>200</v>
      </c>
      <c r="G1009" s="158">
        <f t="shared" si="23"/>
        <v>3113</v>
      </c>
      <c r="H1009" s="297" t="s">
        <v>115</v>
      </c>
      <c r="I1009" s="119"/>
    </row>
    <row r="1010" spans="1:9" s="59" customFormat="1" ht="15" customHeight="1">
      <c r="A1010" s="212">
        <v>961</v>
      </c>
      <c r="B1010" s="164" t="s">
        <v>1422</v>
      </c>
      <c r="C1010" s="173" t="s">
        <v>769</v>
      </c>
      <c r="D1010" s="227" t="s">
        <v>41</v>
      </c>
      <c r="E1010" s="158">
        <v>5600</v>
      </c>
      <c r="F1010" s="158">
        <v>700</v>
      </c>
      <c r="G1010" s="158">
        <f t="shared" si="23"/>
        <v>4900</v>
      </c>
      <c r="H1010" s="297" t="s">
        <v>115</v>
      </c>
      <c r="I1010" s="119"/>
    </row>
    <row r="1011" spans="1:9" s="59" customFormat="1" ht="15" customHeight="1">
      <c r="A1011" s="212">
        <v>962</v>
      </c>
      <c r="B1011" s="164" t="s">
        <v>1423</v>
      </c>
      <c r="C1011" s="173" t="s">
        <v>770</v>
      </c>
      <c r="D1011" s="227" t="s">
        <v>41</v>
      </c>
      <c r="E1011" s="158">
        <v>5600</v>
      </c>
      <c r="F1011" s="158">
        <v>700</v>
      </c>
      <c r="G1011" s="158">
        <f t="shared" si="23"/>
        <v>4900</v>
      </c>
      <c r="H1011" s="297" t="s">
        <v>115</v>
      </c>
      <c r="I1011" s="119"/>
    </row>
    <row r="1012" spans="1:9" s="59" customFormat="1" ht="15" customHeight="1">
      <c r="A1012" s="212">
        <v>963</v>
      </c>
      <c r="B1012" s="204" t="s">
        <v>1424</v>
      </c>
      <c r="C1012" s="205" t="s">
        <v>771</v>
      </c>
      <c r="D1012" s="298" t="s">
        <v>154</v>
      </c>
      <c r="E1012" s="158">
        <v>20000</v>
      </c>
      <c r="F1012" s="158">
        <v>0</v>
      </c>
      <c r="G1012" s="158">
        <f t="shared" si="23"/>
        <v>20000</v>
      </c>
      <c r="H1012" s="300" t="s">
        <v>115</v>
      </c>
      <c r="I1012" s="119"/>
    </row>
    <row r="1013" spans="1:9" s="59" customFormat="1" ht="15" customHeight="1">
      <c r="A1013" s="212">
        <v>964</v>
      </c>
      <c r="B1013" s="181" t="s">
        <v>1324</v>
      </c>
      <c r="C1013" s="182" t="s">
        <v>772</v>
      </c>
      <c r="D1013" s="298" t="s">
        <v>41</v>
      </c>
      <c r="E1013" s="158">
        <v>5800</v>
      </c>
      <c r="F1013" s="158">
        <v>1000</v>
      </c>
      <c r="G1013" s="158">
        <f t="shared" si="23"/>
        <v>4800</v>
      </c>
      <c r="H1013" s="300" t="s">
        <v>115</v>
      </c>
      <c r="I1013" s="119"/>
    </row>
    <row r="1014" spans="1:9" s="59" customFormat="1" ht="15" customHeight="1">
      <c r="A1014" s="212">
        <v>965</v>
      </c>
      <c r="B1014" s="206" t="s">
        <v>655</v>
      </c>
      <c r="C1014" s="207" t="s">
        <v>677</v>
      </c>
      <c r="D1014" s="298" t="s">
        <v>154</v>
      </c>
      <c r="E1014" s="158">
        <v>227546</v>
      </c>
      <c r="F1014" s="158">
        <v>0</v>
      </c>
      <c r="G1014" s="158">
        <f t="shared" si="23"/>
        <v>227546</v>
      </c>
      <c r="H1014" s="300" t="s">
        <v>115</v>
      </c>
      <c r="I1014" s="119"/>
    </row>
    <row r="1015" spans="1:9" s="59" customFormat="1" ht="15" customHeight="1">
      <c r="A1015" s="212">
        <v>966</v>
      </c>
      <c r="B1015" s="208" t="s">
        <v>1425</v>
      </c>
      <c r="C1015" s="205" t="s">
        <v>677</v>
      </c>
      <c r="D1015" s="298" t="s">
        <v>41</v>
      </c>
      <c r="E1015" s="158">
        <v>10220</v>
      </c>
      <c r="F1015" s="158">
        <v>0</v>
      </c>
      <c r="G1015" s="158">
        <f t="shared" si="23"/>
        <v>10220</v>
      </c>
      <c r="H1015" s="300" t="s">
        <v>115</v>
      </c>
      <c r="I1015" s="119"/>
    </row>
    <row r="1016" spans="1:9" s="59" customFormat="1" ht="15.75">
      <c r="A1016" s="236" t="s">
        <v>80</v>
      </c>
      <c r="B1016" s="237" t="s">
        <v>171</v>
      </c>
      <c r="C1016" s="301">
        <f>COUNTA(C1017:C1080)</f>
        <v>64</v>
      </c>
      <c r="D1016" s="301">
        <f>COUNTA(D1017:D1080)</f>
        <v>64</v>
      </c>
      <c r="E1016" s="257">
        <f>SUM(E1017:E1080)</f>
        <v>3366425</v>
      </c>
      <c r="F1016" s="257">
        <f>SUM(F1017:F1080)</f>
        <v>104675</v>
      </c>
      <c r="G1016" s="257">
        <f>SUM(G1017:G1080)</f>
        <v>3261350</v>
      </c>
      <c r="H1016" s="240">
        <f>COUNTA(H1017:H1080)</f>
        <v>64</v>
      </c>
      <c r="I1016" s="119"/>
    </row>
    <row r="1017" spans="1:9" s="59" customFormat="1" ht="15.75">
      <c r="A1017" s="212">
        <v>968</v>
      </c>
      <c r="B1017" s="258" t="s">
        <v>303</v>
      </c>
      <c r="C1017" s="123" t="s">
        <v>1136</v>
      </c>
      <c r="D1017" s="215" t="s">
        <v>41</v>
      </c>
      <c r="E1017" s="259">
        <v>12000</v>
      </c>
      <c r="F1017" s="260">
        <v>0</v>
      </c>
      <c r="G1017" s="260">
        <f>E1017-F1017</f>
        <v>12000</v>
      </c>
      <c r="H1017" s="215" t="s">
        <v>115</v>
      </c>
      <c r="I1017" s="119"/>
    </row>
    <row r="1018" spans="1:9" s="59" customFormat="1" ht="15.75">
      <c r="A1018" s="212">
        <v>969</v>
      </c>
      <c r="B1018" s="258" t="s">
        <v>304</v>
      </c>
      <c r="C1018" s="123" t="s">
        <v>1137</v>
      </c>
      <c r="D1018" s="215" t="s">
        <v>41</v>
      </c>
      <c r="E1018" s="259">
        <v>50400</v>
      </c>
      <c r="F1018" s="260" t="s">
        <v>1566</v>
      </c>
      <c r="G1018" s="260">
        <f aca="true" t="shared" si="24" ref="G1018:G1079">E1018-F1018</f>
        <v>50000</v>
      </c>
      <c r="H1018" s="215" t="s">
        <v>115</v>
      </c>
      <c r="I1018" s="119"/>
    </row>
    <row r="1019" spans="1:9" s="59" customFormat="1" ht="15.75">
      <c r="A1019" s="212">
        <v>970</v>
      </c>
      <c r="B1019" s="258" t="s">
        <v>305</v>
      </c>
      <c r="C1019" s="123" t="s">
        <v>1138</v>
      </c>
      <c r="D1019" s="215" t="s">
        <v>41</v>
      </c>
      <c r="E1019" s="259">
        <v>30000</v>
      </c>
      <c r="F1019" s="260">
        <v>0</v>
      </c>
      <c r="G1019" s="260">
        <f t="shared" si="24"/>
        <v>30000</v>
      </c>
      <c r="H1019" s="215" t="s">
        <v>115</v>
      </c>
      <c r="I1019" s="119"/>
    </row>
    <row r="1020" spans="1:9" s="59" customFormat="1" ht="15.75">
      <c r="A1020" s="212">
        <v>971</v>
      </c>
      <c r="B1020" s="258" t="s">
        <v>306</v>
      </c>
      <c r="C1020" s="123" t="s">
        <v>1139</v>
      </c>
      <c r="D1020" s="215" t="s">
        <v>41</v>
      </c>
      <c r="E1020" s="259">
        <v>30000</v>
      </c>
      <c r="F1020" s="260">
        <v>0</v>
      </c>
      <c r="G1020" s="260">
        <f t="shared" si="24"/>
        <v>30000</v>
      </c>
      <c r="H1020" s="215" t="s">
        <v>115</v>
      </c>
      <c r="I1020" s="119"/>
    </row>
    <row r="1021" spans="1:9" s="59" customFormat="1" ht="15.75">
      <c r="A1021" s="212">
        <v>972</v>
      </c>
      <c r="B1021" s="258" t="s">
        <v>307</v>
      </c>
      <c r="C1021" s="123" t="s">
        <v>1140</v>
      </c>
      <c r="D1021" s="215" t="s">
        <v>41</v>
      </c>
      <c r="E1021" s="259">
        <v>50400</v>
      </c>
      <c r="F1021" s="260">
        <v>0</v>
      </c>
      <c r="G1021" s="260">
        <f t="shared" si="24"/>
        <v>50400</v>
      </c>
      <c r="H1021" s="215" t="s">
        <v>115</v>
      </c>
      <c r="I1021" s="119"/>
    </row>
    <row r="1022" spans="1:9" s="59" customFormat="1" ht="15.75">
      <c r="A1022" s="212">
        <v>973</v>
      </c>
      <c r="B1022" s="258" t="s">
        <v>308</v>
      </c>
      <c r="C1022" s="123" t="s">
        <v>1141</v>
      </c>
      <c r="D1022" s="215" t="s">
        <v>41</v>
      </c>
      <c r="E1022" s="259">
        <v>20000</v>
      </c>
      <c r="F1022" s="260">
        <v>0</v>
      </c>
      <c r="G1022" s="260">
        <f t="shared" si="24"/>
        <v>20000</v>
      </c>
      <c r="H1022" s="215" t="s">
        <v>115</v>
      </c>
      <c r="I1022" s="119"/>
    </row>
    <row r="1023" spans="1:9" s="59" customFormat="1" ht="24">
      <c r="A1023" s="212">
        <v>974</v>
      </c>
      <c r="B1023" s="258" t="s">
        <v>1107</v>
      </c>
      <c r="C1023" s="123" t="s">
        <v>1142</v>
      </c>
      <c r="D1023" s="215" t="s">
        <v>41</v>
      </c>
      <c r="E1023" s="259">
        <v>50400</v>
      </c>
      <c r="F1023" s="260">
        <v>0</v>
      </c>
      <c r="G1023" s="260">
        <f t="shared" si="24"/>
        <v>50400</v>
      </c>
      <c r="H1023" s="215" t="s">
        <v>115</v>
      </c>
      <c r="I1023" s="119"/>
    </row>
    <row r="1024" spans="1:9" s="59" customFormat="1" ht="24">
      <c r="A1024" s="212">
        <v>975</v>
      </c>
      <c r="B1024" s="258" t="s">
        <v>659</v>
      </c>
      <c r="C1024" s="123" t="s">
        <v>1143</v>
      </c>
      <c r="D1024" s="215" t="s">
        <v>154</v>
      </c>
      <c r="E1024" s="259">
        <v>14000</v>
      </c>
      <c r="F1024" s="260">
        <v>0</v>
      </c>
      <c r="G1024" s="260">
        <f t="shared" si="24"/>
        <v>14000</v>
      </c>
      <c r="H1024" s="215" t="s">
        <v>115</v>
      </c>
      <c r="I1024" s="119"/>
    </row>
    <row r="1025" spans="1:9" s="59" customFormat="1" ht="15.75">
      <c r="A1025" s="212">
        <v>976</v>
      </c>
      <c r="B1025" s="258" t="s">
        <v>1108</v>
      </c>
      <c r="C1025" s="123" t="s">
        <v>1144</v>
      </c>
      <c r="D1025" s="215" t="s">
        <v>41</v>
      </c>
      <c r="E1025" s="259">
        <v>1500</v>
      </c>
      <c r="F1025" s="260">
        <v>0</v>
      </c>
      <c r="G1025" s="260">
        <f t="shared" si="24"/>
        <v>1500</v>
      </c>
      <c r="H1025" s="215" t="s">
        <v>115</v>
      </c>
      <c r="I1025" s="119"/>
    </row>
    <row r="1026" spans="1:9" s="59" customFormat="1" ht="15.75">
      <c r="A1026" s="212">
        <v>977</v>
      </c>
      <c r="B1026" s="258" t="s">
        <v>1109</v>
      </c>
      <c r="C1026" s="123" t="s">
        <v>1145</v>
      </c>
      <c r="D1026" s="215" t="s">
        <v>41</v>
      </c>
      <c r="E1026" s="259">
        <v>70000</v>
      </c>
      <c r="F1026" s="260">
        <v>2000</v>
      </c>
      <c r="G1026" s="260">
        <f t="shared" si="24"/>
        <v>68000</v>
      </c>
      <c r="H1026" s="215" t="s">
        <v>115</v>
      </c>
      <c r="I1026" s="119"/>
    </row>
    <row r="1027" spans="1:9" s="59" customFormat="1" ht="15.75">
      <c r="A1027" s="212">
        <v>978</v>
      </c>
      <c r="B1027" s="258" t="s">
        <v>310</v>
      </c>
      <c r="C1027" s="123" t="s">
        <v>1146</v>
      </c>
      <c r="D1027" s="215" t="s">
        <v>41</v>
      </c>
      <c r="E1027" s="259">
        <v>13242</v>
      </c>
      <c r="F1027" s="260">
        <v>0</v>
      </c>
      <c r="G1027" s="260">
        <f t="shared" si="24"/>
        <v>13242</v>
      </c>
      <c r="H1027" s="215" t="s">
        <v>115</v>
      </c>
      <c r="I1027" s="119"/>
    </row>
    <row r="1028" spans="1:9" s="59" customFormat="1" ht="15.75">
      <c r="A1028" s="212">
        <v>979</v>
      </c>
      <c r="B1028" s="258" t="s">
        <v>1110</v>
      </c>
      <c r="C1028" s="123" t="s">
        <v>1147</v>
      </c>
      <c r="D1028" s="215" t="s">
        <v>154</v>
      </c>
      <c r="E1028" s="259">
        <v>10400</v>
      </c>
      <c r="F1028" s="260">
        <v>0</v>
      </c>
      <c r="G1028" s="260">
        <f t="shared" si="24"/>
        <v>10400</v>
      </c>
      <c r="H1028" s="215" t="s">
        <v>115</v>
      </c>
      <c r="I1028" s="119"/>
    </row>
    <row r="1029" spans="1:9" s="59" customFormat="1" ht="15.75">
      <c r="A1029" s="212">
        <v>980</v>
      </c>
      <c r="B1029" s="302" t="s">
        <v>313</v>
      </c>
      <c r="C1029" s="123" t="s">
        <v>1148</v>
      </c>
      <c r="D1029" s="215" t="s">
        <v>41</v>
      </c>
      <c r="E1029" s="259">
        <v>2880</v>
      </c>
      <c r="F1029" s="260">
        <v>0</v>
      </c>
      <c r="G1029" s="260">
        <f t="shared" si="24"/>
        <v>2880</v>
      </c>
      <c r="H1029" s="215" t="s">
        <v>115</v>
      </c>
      <c r="I1029" s="119"/>
    </row>
    <row r="1030" spans="1:9" s="59" customFormat="1" ht="24">
      <c r="A1030" s="212">
        <v>981</v>
      </c>
      <c r="B1030" s="258" t="s">
        <v>314</v>
      </c>
      <c r="C1030" s="123" t="s">
        <v>1149</v>
      </c>
      <c r="D1030" s="215" t="s">
        <v>41</v>
      </c>
      <c r="E1030" s="259">
        <v>10200</v>
      </c>
      <c r="F1030" s="260">
        <v>0</v>
      </c>
      <c r="G1030" s="260">
        <f t="shared" si="24"/>
        <v>10200</v>
      </c>
      <c r="H1030" s="215" t="s">
        <v>115</v>
      </c>
      <c r="I1030" s="119"/>
    </row>
    <row r="1031" spans="1:9" s="59" customFormat="1" ht="15.75">
      <c r="A1031" s="212">
        <v>982</v>
      </c>
      <c r="B1031" s="262" t="s">
        <v>315</v>
      </c>
      <c r="C1031" s="241" t="s">
        <v>1150</v>
      </c>
      <c r="D1031" s="215" t="s">
        <v>311</v>
      </c>
      <c r="E1031" s="255">
        <v>39950</v>
      </c>
      <c r="F1031" s="260">
        <v>31500</v>
      </c>
      <c r="G1031" s="260">
        <f t="shared" si="24"/>
        <v>8450</v>
      </c>
      <c r="H1031" s="303" t="s">
        <v>312</v>
      </c>
      <c r="I1031" s="119"/>
    </row>
    <row r="1032" spans="1:9" s="59" customFormat="1" ht="15.75">
      <c r="A1032" s="212">
        <v>983</v>
      </c>
      <c r="B1032" s="262" t="s">
        <v>1111</v>
      </c>
      <c r="C1032" s="241" t="s">
        <v>1151</v>
      </c>
      <c r="D1032" s="215" t="s">
        <v>41</v>
      </c>
      <c r="E1032" s="259">
        <v>30000</v>
      </c>
      <c r="F1032" s="260">
        <v>0</v>
      </c>
      <c r="G1032" s="260">
        <f t="shared" si="24"/>
        <v>30000</v>
      </c>
      <c r="H1032" s="215" t="s">
        <v>115</v>
      </c>
      <c r="I1032" s="119"/>
    </row>
    <row r="1033" spans="1:9" s="59" customFormat="1" ht="24">
      <c r="A1033" s="212">
        <v>984</v>
      </c>
      <c r="B1033" s="262" t="s">
        <v>316</v>
      </c>
      <c r="C1033" s="241" t="s">
        <v>1152</v>
      </c>
      <c r="D1033" s="215" t="s">
        <v>41</v>
      </c>
      <c r="E1033" s="259">
        <v>10800</v>
      </c>
      <c r="F1033" s="260">
        <v>2700</v>
      </c>
      <c r="G1033" s="260">
        <f t="shared" si="24"/>
        <v>8100</v>
      </c>
      <c r="H1033" s="215" t="s">
        <v>115</v>
      </c>
      <c r="I1033" s="119"/>
    </row>
    <row r="1034" spans="1:9" s="59" customFormat="1" ht="15.75">
      <c r="A1034" s="212">
        <v>985</v>
      </c>
      <c r="B1034" s="262" t="s">
        <v>317</v>
      </c>
      <c r="C1034" s="241" t="s">
        <v>1153</v>
      </c>
      <c r="D1034" s="215" t="s">
        <v>41</v>
      </c>
      <c r="E1034" s="259">
        <v>14850</v>
      </c>
      <c r="F1034" s="260">
        <v>0</v>
      </c>
      <c r="G1034" s="260">
        <f t="shared" si="24"/>
        <v>14850</v>
      </c>
      <c r="H1034" s="215" t="s">
        <v>115</v>
      </c>
      <c r="I1034" s="119"/>
    </row>
    <row r="1035" spans="1:9" s="59" customFormat="1" ht="15.75">
      <c r="A1035" s="212">
        <v>986</v>
      </c>
      <c r="B1035" s="262" t="s">
        <v>319</v>
      </c>
      <c r="C1035" s="241" t="s">
        <v>1154</v>
      </c>
      <c r="D1035" s="215" t="s">
        <v>41</v>
      </c>
      <c r="E1035" s="259">
        <v>18872</v>
      </c>
      <c r="F1035" s="260">
        <v>0</v>
      </c>
      <c r="G1035" s="260">
        <f t="shared" si="24"/>
        <v>18872</v>
      </c>
      <c r="H1035" s="215" t="s">
        <v>115</v>
      </c>
      <c r="I1035" s="119"/>
    </row>
    <row r="1036" spans="1:9" s="59" customFormat="1" ht="15.75">
      <c r="A1036" s="212">
        <v>987</v>
      </c>
      <c r="B1036" s="262" t="s">
        <v>1112</v>
      </c>
      <c r="C1036" s="241" t="s">
        <v>1155</v>
      </c>
      <c r="D1036" s="215" t="s">
        <v>41</v>
      </c>
      <c r="E1036" s="259">
        <v>10050</v>
      </c>
      <c r="F1036" s="260">
        <v>0</v>
      </c>
      <c r="G1036" s="260">
        <f t="shared" si="24"/>
        <v>10050</v>
      </c>
      <c r="H1036" s="215" t="s">
        <v>115</v>
      </c>
      <c r="I1036" s="119"/>
    </row>
    <row r="1037" spans="1:9" s="59" customFormat="1" ht="15.75">
      <c r="A1037" s="212">
        <v>988</v>
      </c>
      <c r="B1037" s="258" t="s">
        <v>320</v>
      </c>
      <c r="C1037" s="241" t="s">
        <v>1156</v>
      </c>
      <c r="D1037" s="215" t="s">
        <v>41</v>
      </c>
      <c r="E1037" s="259">
        <v>20050</v>
      </c>
      <c r="F1037" s="260">
        <v>11750</v>
      </c>
      <c r="G1037" s="260">
        <f t="shared" si="24"/>
        <v>8300</v>
      </c>
      <c r="H1037" s="215" t="s">
        <v>115</v>
      </c>
      <c r="I1037" s="119"/>
    </row>
    <row r="1038" spans="1:9" s="59" customFormat="1" ht="15.75">
      <c r="A1038" s="212">
        <v>989</v>
      </c>
      <c r="B1038" s="262" t="s">
        <v>1113</v>
      </c>
      <c r="C1038" s="304" t="s">
        <v>1157</v>
      </c>
      <c r="D1038" s="215" t="s">
        <v>154</v>
      </c>
      <c r="E1038" s="255">
        <v>11000</v>
      </c>
      <c r="F1038" s="260">
        <v>0</v>
      </c>
      <c r="G1038" s="260">
        <f t="shared" si="24"/>
        <v>11000</v>
      </c>
      <c r="H1038" s="303" t="s">
        <v>318</v>
      </c>
      <c r="I1038" s="119"/>
    </row>
    <row r="1039" spans="1:9" s="59" customFormat="1" ht="15.75">
      <c r="A1039" s="212">
        <v>990</v>
      </c>
      <c r="B1039" s="258" t="s">
        <v>1114</v>
      </c>
      <c r="C1039" s="123" t="s">
        <v>1158</v>
      </c>
      <c r="D1039" s="215" t="s">
        <v>154</v>
      </c>
      <c r="E1039" s="259">
        <v>12318</v>
      </c>
      <c r="F1039" s="260">
        <v>0</v>
      </c>
      <c r="G1039" s="260">
        <f t="shared" si="24"/>
        <v>12318</v>
      </c>
      <c r="H1039" s="215" t="s">
        <v>115</v>
      </c>
      <c r="I1039" s="119"/>
    </row>
    <row r="1040" spans="1:9" s="59" customFormat="1" ht="15.75">
      <c r="A1040" s="212">
        <v>991</v>
      </c>
      <c r="B1040" s="262" t="s">
        <v>321</v>
      </c>
      <c r="C1040" s="241" t="s">
        <v>1159</v>
      </c>
      <c r="D1040" s="215" t="s">
        <v>41</v>
      </c>
      <c r="E1040" s="259">
        <v>10200</v>
      </c>
      <c r="F1040" s="260">
        <v>1200</v>
      </c>
      <c r="G1040" s="260">
        <f t="shared" si="24"/>
        <v>9000</v>
      </c>
      <c r="H1040" s="215" t="s">
        <v>115</v>
      </c>
      <c r="I1040" s="119"/>
    </row>
    <row r="1041" spans="1:9" s="59" customFormat="1" ht="15.75">
      <c r="A1041" s="212">
        <v>992</v>
      </c>
      <c r="B1041" s="262" t="s">
        <v>322</v>
      </c>
      <c r="C1041" s="241" t="s">
        <v>1160</v>
      </c>
      <c r="D1041" s="215" t="s">
        <v>154</v>
      </c>
      <c r="E1041" s="259">
        <v>6450</v>
      </c>
      <c r="F1041" s="260">
        <v>0</v>
      </c>
      <c r="G1041" s="260">
        <f t="shared" si="24"/>
        <v>6450</v>
      </c>
      <c r="H1041" s="215" t="s">
        <v>115</v>
      </c>
      <c r="I1041" s="119"/>
    </row>
    <row r="1042" spans="1:9" s="59" customFormat="1" ht="15.75">
      <c r="A1042" s="212">
        <v>993</v>
      </c>
      <c r="B1042" s="262" t="s">
        <v>323</v>
      </c>
      <c r="C1042" s="241" t="s">
        <v>1161</v>
      </c>
      <c r="D1042" s="215" t="s">
        <v>41</v>
      </c>
      <c r="E1042" s="259">
        <v>20050</v>
      </c>
      <c r="F1042" s="260">
        <v>12250</v>
      </c>
      <c r="G1042" s="260">
        <f t="shared" si="24"/>
        <v>7800</v>
      </c>
      <c r="H1042" s="215" t="s">
        <v>115</v>
      </c>
      <c r="I1042" s="119"/>
    </row>
    <row r="1043" spans="1:9" s="59" customFormat="1" ht="15.75">
      <c r="A1043" s="212">
        <v>994</v>
      </c>
      <c r="B1043" s="262" t="s">
        <v>324</v>
      </c>
      <c r="C1043" s="241" t="s">
        <v>1162</v>
      </c>
      <c r="D1043" s="215" t="s">
        <v>41</v>
      </c>
      <c r="E1043" s="259">
        <v>5200</v>
      </c>
      <c r="F1043" s="260">
        <v>200</v>
      </c>
      <c r="G1043" s="260">
        <f t="shared" si="24"/>
        <v>5000</v>
      </c>
      <c r="H1043" s="215" t="s">
        <v>115</v>
      </c>
      <c r="I1043" s="119"/>
    </row>
    <row r="1044" spans="1:9" s="59" customFormat="1" ht="15.75">
      <c r="A1044" s="212">
        <v>995</v>
      </c>
      <c r="B1044" s="258" t="s">
        <v>1115</v>
      </c>
      <c r="C1044" s="123" t="s">
        <v>1163</v>
      </c>
      <c r="D1044" s="215" t="s">
        <v>41</v>
      </c>
      <c r="E1044" s="259">
        <v>20050</v>
      </c>
      <c r="F1044" s="260">
        <v>50</v>
      </c>
      <c r="G1044" s="260">
        <f t="shared" si="24"/>
        <v>20000</v>
      </c>
      <c r="H1044" s="215" t="s">
        <v>115</v>
      </c>
      <c r="I1044" s="119"/>
    </row>
    <row r="1045" spans="1:9" s="59" customFormat="1" ht="23.25" customHeight="1">
      <c r="A1045" s="212">
        <v>996</v>
      </c>
      <c r="B1045" s="305" t="s">
        <v>325</v>
      </c>
      <c r="C1045" s="241" t="s">
        <v>1164</v>
      </c>
      <c r="D1045" s="215" t="s">
        <v>311</v>
      </c>
      <c r="E1045" s="255">
        <v>19900</v>
      </c>
      <c r="F1045" s="260">
        <v>0</v>
      </c>
      <c r="G1045" s="260">
        <f t="shared" si="24"/>
        <v>19900</v>
      </c>
      <c r="H1045" s="303" t="s">
        <v>312</v>
      </c>
      <c r="I1045" s="119"/>
    </row>
    <row r="1046" spans="1:9" s="59" customFormat="1" ht="15.75">
      <c r="A1046" s="212">
        <v>997</v>
      </c>
      <c r="B1046" s="262" t="s">
        <v>326</v>
      </c>
      <c r="C1046" s="241" t="s">
        <v>1165</v>
      </c>
      <c r="D1046" s="215" t="s">
        <v>41</v>
      </c>
      <c r="E1046" s="259">
        <v>687</v>
      </c>
      <c r="F1046" s="260">
        <v>0</v>
      </c>
      <c r="G1046" s="260">
        <f t="shared" si="24"/>
        <v>687</v>
      </c>
      <c r="H1046" s="215" t="s">
        <v>115</v>
      </c>
      <c r="I1046" s="119"/>
    </row>
    <row r="1047" spans="1:9" s="59" customFormat="1" ht="15.75">
      <c r="A1047" s="212">
        <v>998</v>
      </c>
      <c r="B1047" s="262" t="s">
        <v>327</v>
      </c>
      <c r="C1047" s="241" t="s">
        <v>1166</v>
      </c>
      <c r="D1047" s="215" t="s">
        <v>41</v>
      </c>
      <c r="E1047" s="259">
        <v>180400</v>
      </c>
      <c r="F1047" s="260">
        <v>400</v>
      </c>
      <c r="G1047" s="260">
        <f t="shared" si="24"/>
        <v>180000</v>
      </c>
      <c r="H1047" s="215" t="s">
        <v>115</v>
      </c>
      <c r="I1047" s="119"/>
    </row>
    <row r="1048" spans="1:9" s="59" customFormat="1" ht="15.75">
      <c r="A1048" s="212">
        <v>999</v>
      </c>
      <c r="B1048" s="262" t="s">
        <v>328</v>
      </c>
      <c r="C1048" s="241" t="s">
        <v>1167</v>
      </c>
      <c r="D1048" s="215" t="s">
        <v>41</v>
      </c>
      <c r="E1048" s="259">
        <v>36177</v>
      </c>
      <c r="F1048" s="260">
        <v>0</v>
      </c>
      <c r="G1048" s="260">
        <f t="shared" si="24"/>
        <v>36177</v>
      </c>
      <c r="H1048" s="215" t="s">
        <v>115</v>
      </c>
      <c r="I1048" s="119"/>
    </row>
    <row r="1049" spans="1:9" s="59" customFormat="1" ht="15.75">
      <c r="A1049" s="212">
        <v>1000</v>
      </c>
      <c r="B1049" s="262" t="s">
        <v>1116</v>
      </c>
      <c r="C1049" s="241" t="s">
        <v>1168</v>
      </c>
      <c r="D1049" s="215" t="s">
        <v>41</v>
      </c>
      <c r="E1049" s="259">
        <v>29100</v>
      </c>
      <c r="F1049" s="260">
        <v>0</v>
      </c>
      <c r="G1049" s="260">
        <f t="shared" si="24"/>
        <v>29100</v>
      </c>
      <c r="H1049" s="215" t="s">
        <v>115</v>
      </c>
      <c r="I1049" s="119"/>
    </row>
    <row r="1050" spans="1:9" s="59" customFormat="1" ht="15.75">
      <c r="A1050" s="212">
        <v>1001</v>
      </c>
      <c r="B1050" s="258" t="s">
        <v>1117</v>
      </c>
      <c r="C1050" s="123" t="s">
        <v>1169</v>
      </c>
      <c r="D1050" s="215" t="s">
        <v>41</v>
      </c>
      <c r="E1050" s="259">
        <v>12200</v>
      </c>
      <c r="F1050" s="260">
        <v>0</v>
      </c>
      <c r="G1050" s="260">
        <f t="shared" si="24"/>
        <v>12200</v>
      </c>
      <c r="H1050" s="215" t="s">
        <v>115</v>
      </c>
      <c r="I1050" s="119"/>
    </row>
    <row r="1051" spans="1:9" s="59" customFormat="1" ht="15.75">
      <c r="A1051" s="212">
        <v>1002</v>
      </c>
      <c r="B1051" s="262" t="s">
        <v>329</v>
      </c>
      <c r="C1051" s="241" t="s">
        <v>1170</v>
      </c>
      <c r="D1051" s="215" t="s">
        <v>154</v>
      </c>
      <c r="E1051" s="259">
        <v>47000</v>
      </c>
      <c r="F1051" s="260">
        <v>4500</v>
      </c>
      <c r="G1051" s="260">
        <f t="shared" si="24"/>
        <v>42500</v>
      </c>
      <c r="H1051" s="303" t="s">
        <v>312</v>
      </c>
      <c r="I1051" s="119"/>
    </row>
    <row r="1052" spans="1:9" s="59" customFormat="1" ht="15.75">
      <c r="A1052" s="212">
        <v>1003</v>
      </c>
      <c r="B1052" s="262" t="s">
        <v>1118</v>
      </c>
      <c r="C1052" s="241" t="s">
        <v>1171</v>
      </c>
      <c r="D1052" s="215" t="s">
        <v>311</v>
      </c>
      <c r="E1052" s="259">
        <v>11025</v>
      </c>
      <c r="F1052" s="260">
        <v>1025</v>
      </c>
      <c r="G1052" s="260">
        <f t="shared" si="24"/>
        <v>10000</v>
      </c>
      <c r="H1052" s="215" t="s">
        <v>115</v>
      </c>
      <c r="I1052" s="119"/>
    </row>
    <row r="1053" spans="1:9" s="59" customFormat="1" ht="15.75">
      <c r="A1053" s="212">
        <v>1004</v>
      </c>
      <c r="B1053" s="262" t="s">
        <v>1119</v>
      </c>
      <c r="C1053" s="241" t="s">
        <v>1172</v>
      </c>
      <c r="D1053" s="215" t="s">
        <v>311</v>
      </c>
      <c r="E1053" s="259">
        <v>730</v>
      </c>
      <c r="F1053" s="260">
        <v>0</v>
      </c>
      <c r="G1053" s="260">
        <f t="shared" si="24"/>
        <v>730</v>
      </c>
      <c r="H1053" s="215" t="s">
        <v>115</v>
      </c>
      <c r="I1053" s="119"/>
    </row>
    <row r="1054" spans="1:9" s="59" customFormat="1" ht="15.75">
      <c r="A1054" s="212">
        <v>1005</v>
      </c>
      <c r="B1054" s="262" t="s">
        <v>1120</v>
      </c>
      <c r="C1054" s="241" t="s">
        <v>1173</v>
      </c>
      <c r="D1054" s="215" t="s">
        <v>311</v>
      </c>
      <c r="E1054" s="259">
        <v>30200</v>
      </c>
      <c r="F1054" s="260">
        <v>200</v>
      </c>
      <c r="G1054" s="260">
        <f t="shared" si="24"/>
        <v>30000</v>
      </c>
      <c r="H1054" s="215" t="s">
        <v>115</v>
      </c>
      <c r="I1054" s="119"/>
    </row>
    <row r="1055" spans="1:9" s="59" customFormat="1" ht="15.75">
      <c r="A1055" s="212">
        <v>1006</v>
      </c>
      <c r="B1055" s="262" t="s">
        <v>1121</v>
      </c>
      <c r="C1055" s="241" t="s">
        <v>1174</v>
      </c>
      <c r="D1055" s="215" t="s">
        <v>311</v>
      </c>
      <c r="E1055" s="259">
        <v>24400</v>
      </c>
      <c r="F1055" s="260">
        <v>400</v>
      </c>
      <c r="G1055" s="260">
        <f t="shared" si="24"/>
        <v>24000</v>
      </c>
      <c r="H1055" s="215" t="s">
        <v>115</v>
      </c>
      <c r="I1055" s="119"/>
    </row>
    <row r="1056" spans="1:9" s="59" customFormat="1" ht="15.75">
      <c r="A1056" s="212">
        <v>1007</v>
      </c>
      <c r="B1056" s="258" t="s">
        <v>330</v>
      </c>
      <c r="C1056" s="123" t="s">
        <v>1175</v>
      </c>
      <c r="D1056" s="215" t="s">
        <v>311</v>
      </c>
      <c r="E1056" s="259">
        <v>100400</v>
      </c>
      <c r="F1056" s="260">
        <v>0</v>
      </c>
      <c r="G1056" s="260">
        <f t="shared" si="24"/>
        <v>100400</v>
      </c>
      <c r="H1056" s="215" t="s">
        <v>115</v>
      </c>
      <c r="I1056" s="119"/>
    </row>
    <row r="1057" spans="1:9" s="59" customFormat="1" ht="15.75">
      <c r="A1057" s="212">
        <v>1008</v>
      </c>
      <c r="B1057" s="305" t="s">
        <v>331</v>
      </c>
      <c r="C1057" s="241" t="s">
        <v>1176</v>
      </c>
      <c r="D1057" s="215" t="s">
        <v>311</v>
      </c>
      <c r="E1057" s="255">
        <v>80400</v>
      </c>
      <c r="F1057" s="260">
        <v>400</v>
      </c>
      <c r="G1057" s="260">
        <f t="shared" si="24"/>
        <v>80000</v>
      </c>
      <c r="H1057" s="303" t="s">
        <v>312</v>
      </c>
      <c r="I1057" s="119"/>
    </row>
    <row r="1058" spans="1:9" s="59" customFormat="1" ht="15.75">
      <c r="A1058" s="212">
        <v>1009</v>
      </c>
      <c r="B1058" s="262" t="s">
        <v>1122</v>
      </c>
      <c r="C1058" s="241" t="s">
        <v>1177</v>
      </c>
      <c r="D1058" s="215" t="s">
        <v>311</v>
      </c>
      <c r="E1058" s="259">
        <v>16400</v>
      </c>
      <c r="F1058" s="260">
        <v>400</v>
      </c>
      <c r="G1058" s="260">
        <f t="shared" si="24"/>
        <v>16000</v>
      </c>
      <c r="H1058" s="215" t="s">
        <v>115</v>
      </c>
      <c r="I1058" s="119"/>
    </row>
    <row r="1059" spans="1:9" s="59" customFormat="1" ht="15.75">
      <c r="A1059" s="212">
        <v>1010</v>
      </c>
      <c r="B1059" s="262" t="s">
        <v>1123</v>
      </c>
      <c r="C1059" s="241" t="s">
        <v>1178</v>
      </c>
      <c r="D1059" s="215" t="s">
        <v>311</v>
      </c>
      <c r="E1059" s="259">
        <v>20400</v>
      </c>
      <c r="F1059" s="260">
        <v>400</v>
      </c>
      <c r="G1059" s="260">
        <f t="shared" si="24"/>
        <v>20000</v>
      </c>
      <c r="H1059" s="215" t="s">
        <v>115</v>
      </c>
      <c r="I1059" s="119"/>
    </row>
    <row r="1060" spans="1:9" s="59" customFormat="1" ht="15.75">
      <c r="A1060" s="212">
        <v>1011</v>
      </c>
      <c r="B1060" s="262" t="s">
        <v>332</v>
      </c>
      <c r="C1060" s="241" t="s">
        <v>1179</v>
      </c>
      <c r="D1060" s="215" t="s">
        <v>311</v>
      </c>
      <c r="E1060" s="259">
        <v>15400</v>
      </c>
      <c r="F1060" s="260">
        <v>400</v>
      </c>
      <c r="G1060" s="260">
        <f t="shared" si="24"/>
        <v>15000</v>
      </c>
      <c r="H1060" s="215" t="s">
        <v>115</v>
      </c>
      <c r="I1060" s="119"/>
    </row>
    <row r="1061" spans="1:9" s="59" customFormat="1" ht="15.75">
      <c r="A1061" s="212">
        <v>1012</v>
      </c>
      <c r="B1061" s="262" t="s">
        <v>1124</v>
      </c>
      <c r="C1061" s="241" t="s">
        <v>1180</v>
      </c>
      <c r="D1061" s="215" t="s">
        <v>311</v>
      </c>
      <c r="E1061" s="259">
        <v>6500</v>
      </c>
      <c r="F1061" s="260">
        <v>0</v>
      </c>
      <c r="G1061" s="260">
        <f t="shared" si="24"/>
        <v>6500</v>
      </c>
      <c r="H1061" s="215" t="s">
        <v>115</v>
      </c>
      <c r="I1061" s="119"/>
    </row>
    <row r="1062" spans="1:9" s="59" customFormat="1" ht="15.75">
      <c r="A1062" s="212">
        <v>1013</v>
      </c>
      <c r="B1062" s="262" t="s">
        <v>333</v>
      </c>
      <c r="C1062" s="241" t="s">
        <v>1181</v>
      </c>
      <c r="D1062" s="215" t="s">
        <v>311</v>
      </c>
      <c r="E1062" s="259">
        <v>5200</v>
      </c>
      <c r="F1062" s="260">
        <v>0</v>
      </c>
      <c r="G1062" s="260">
        <f t="shared" si="24"/>
        <v>5200</v>
      </c>
      <c r="H1062" s="215" t="s">
        <v>115</v>
      </c>
      <c r="I1062" s="119"/>
    </row>
    <row r="1063" spans="1:9" s="59" customFormat="1" ht="15.75">
      <c r="A1063" s="212">
        <v>1014</v>
      </c>
      <c r="B1063" s="262" t="s">
        <v>328</v>
      </c>
      <c r="C1063" s="241" t="s">
        <v>1182</v>
      </c>
      <c r="D1063" s="215" t="s">
        <v>311</v>
      </c>
      <c r="E1063" s="259">
        <v>6200</v>
      </c>
      <c r="F1063" s="260">
        <v>200</v>
      </c>
      <c r="G1063" s="260">
        <f t="shared" si="24"/>
        <v>6000</v>
      </c>
      <c r="H1063" s="215" t="s">
        <v>115</v>
      </c>
      <c r="I1063" s="119"/>
    </row>
    <row r="1064" spans="1:9" s="59" customFormat="1" ht="15.75">
      <c r="A1064" s="212">
        <v>1015</v>
      </c>
      <c r="B1064" s="262" t="s">
        <v>334</v>
      </c>
      <c r="C1064" s="123" t="s">
        <v>1183</v>
      </c>
      <c r="D1064" s="215" t="s">
        <v>311</v>
      </c>
      <c r="E1064" s="259">
        <v>42200</v>
      </c>
      <c r="F1064" s="260">
        <v>200</v>
      </c>
      <c r="G1064" s="260">
        <f t="shared" si="24"/>
        <v>42000</v>
      </c>
      <c r="H1064" s="215" t="s">
        <v>115</v>
      </c>
      <c r="I1064" s="119"/>
    </row>
    <row r="1065" spans="1:9" s="59" customFormat="1" ht="15.75">
      <c r="A1065" s="212">
        <v>1016</v>
      </c>
      <c r="B1065" s="262" t="s">
        <v>335</v>
      </c>
      <c r="C1065" s="241" t="s">
        <v>1184</v>
      </c>
      <c r="D1065" s="215" t="s">
        <v>311</v>
      </c>
      <c r="E1065" s="259">
        <v>1550</v>
      </c>
      <c r="F1065" s="260">
        <v>0</v>
      </c>
      <c r="G1065" s="260">
        <f t="shared" si="24"/>
        <v>1550</v>
      </c>
      <c r="H1065" s="215" t="s">
        <v>115</v>
      </c>
      <c r="I1065" s="119"/>
    </row>
    <row r="1066" spans="1:9" s="59" customFormat="1" ht="15.75">
      <c r="A1066" s="212">
        <v>1017</v>
      </c>
      <c r="B1066" s="262" t="s">
        <v>336</v>
      </c>
      <c r="C1066" s="241" t="s">
        <v>1185</v>
      </c>
      <c r="D1066" s="215" t="s">
        <v>311</v>
      </c>
      <c r="E1066" s="259">
        <v>20000</v>
      </c>
      <c r="F1066" s="260">
        <v>200</v>
      </c>
      <c r="G1066" s="260">
        <f t="shared" si="24"/>
        <v>19800</v>
      </c>
      <c r="H1066" s="215" t="s">
        <v>115</v>
      </c>
      <c r="I1066" s="119"/>
    </row>
    <row r="1067" spans="1:9" s="59" customFormat="1" ht="15.75">
      <c r="A1067" s="212">
        <v>1018</v>
      </c>
      <c r="B1067" s="262" t="s">
        <v>1125</v>
      </c>
      <c r="C1067" s="241" t="s">
        <v>1186</v>
      </c>
      <c r="D1067" s="215" t="s">
        <v>311</v>
      </c>
      <c r="E1067" s="259">
        <v>20000</v>
      </c>
      <c r="F1067" s="260">
        <v>0</v>
      </c>
      <c r="G1067" s="260">
        <f t="shared" si="24"/>
        <v>20000</v>
      </c>
      <c r="H1067" s="215" t="s">
        <v>115</v>
      </c>
      <c r="I1067" s="119"/>
    </row>
    <row r="1068" spans="1:9" s="59" customFormat="1" ht="15.75">
      <c r="A1068" s="212">
        <v>1019</v>
      </c>
      <c r="B1068" s="262" t="s">
        <v>1126</v>
      </c>
      <c r="C1068" s="241" t="s">
        <v>1187</v>
      </c>
      <c r="D1068" s="215" t="s">
        <v>311</v>
      </c>
      <c r="E1068" s="259">
        <v>200</v>
      </c>
      <c r="F1068" s="260">
        <v>0</v>
      </c>
      <c r="G1068" s="260">
        <f t="shared" si="24"/>
        <v>200</v>
      </c>
      <c r="H1068" s="215" t="s">
        <v>115</v>
      </c>
      <c r="I1068" s="119"/>
    </row>
    <row r="1069" spans="1:9" s="59" customFormat="1" ht="15.75">
      <c r="A1069" s="212">
        <v>1020</v>
      </c>
      <c r="B1069" s="258" t="s">
        <v>1127</v>
      </c>
      <c r="C1069" s="123" t="s">
        <v>1188</v>
      </c>
      <c r="D1069" s="215" t="s">
        <v>154</v>
      </c>
      <c r="E1069" s="259">
        <v>7800</v>
      </c>
      <c r="F1069" s="260">
        <v>1000</v>
      </c>
      <c r="G1069" s="260">
        <f t="shared" si="24"/>
        <v>6800</v>
      </c>
      <c r="H1069" s="215" t="s">
        <v>115</v>
      </c>
      <c r="I1069" s="119"/>
    </row>
    <row r="1070" spans="1:9" s="59" customFormat="1" ht="15.75">
      <c r="A1070" s="212">
        <v>1021</v>
      </c>
      <c r="B1070" s="262" t="s">
        <v>1128</v>
      </c>
      <c r="C1070" s="241" t="s">
        <v>1189</v>
      </c>
      <c r="D1070" s="215" t="s">
        <v>154</v>
      </c>
      <c r="E1070" s="259">
        <v>55004</v>
      </c>
      <c r="F1070" s="260">
        <v>33300</v>
      </c>
      <c r="G1070" s="260">
        <f t="shared" si="24"/>
        <v>21704</v>
      </c>
      <c r="H1070" s="303" t="s">
        <v>312</v>
      </c>
      <c r="I1070" s="119"/>
    </row>
    <row r="1071" spans="1:9" s="59" customFormat="1" ht="15.75">
      <c r="A1071" s="212">
        <v>1022</v>
      </c>
      <c r="B1071" s="262" t="s">
        <v>1128</v>
      </c>
      <c r="C1071" s="241" t="s">
        <v>1190</v>
      </c>
      <c r="D1071" s="215" t="s">
        <v>311</v>
      </c>
      <c r="E1071" s="259">
        <v>1450000</v>
      </c>
      <c r="F1071" s="260">
        <v>0</v>
      </c>
      <c r="G1071" s="260">
        <f t="shared" si="24"/>
        <v>1450000</v>
      </c>
      <c r="H1071" s="215" t="s">
        <v>115</v>
      </c>
      <c r="I1071" s="119"/>
    </row>
    <row r="1072" spans="1:9" s="59" customFormat="1" ht="15.75">
      <c r="A1072" s="212">
        <v>1023</v>
      </c>
      <c r="B1072" s="262" t="s">
        <v>1129</v>
      </c>
      <c r="C1072" s="123" t="s">
        <v>1191</v>
      </c>
      <c r="D1072" s="215" t="s">
        <v>1567</v>
      </c>
      <c r="E1072" s="158">
        <v>32600</v>
      </c>
      <c r="F1072" s="158">
        <v>0</v>
      </c>
      <c r="G1072" s="260">
        <f t="shared" si="24"/>
        <v>32600</v>
      </c>
      <c r="H1072" s="215" t="s">
        <v>115</v>
      </c>
      <c r="I1072" s="119"/>
    </row>
    <row r="1073" spans="1:9" s="59" customFormat="1" ht="15.75">
      <c r="A1073" s="212"/>
      <c r="B1073" s="262" t="s">
        <v>1130</v>
      </c>
      <c r="C1073" s="123" t="s">
        <v>1192</v>
      </c>
      <c r="D1073" s="215" t="s">
        <v>311</v>
      </c>
      <c r="E1073" s="158">
        <v>300000</v>
      </c>
      <c r="F1073" s="158">
        <v>0</v>
      </c>
      <c r="G1073" s="260">
        <f t="shared" si="24"/>
        <v>300000</v>
      </c>
      <c r="H1073" s="215" t="s">
        <v>115</v>
      </c>
      <c r="I1073" s="119"/>
    </row>
    <row r="1074" spans="1:9" s="59" customFormat="1" ht="15.75">
      <c r="A1074" s="212"/>
      <c r="B1074" s="262" t="s">
        <v>1131</v>
      </c>
      <c r="C1074" s="123" t="s">
        <v>1193</v>
      </c>
      <c r="D1074" s="215" t="s">
        <v>41</v>
      </c>
      <c r="E1074" s="158">
        <v>50400</v>
      </c>
      <c r="F1074" s="158">
        <v>0</v>
      </c>
      <c r="G1074" s="260">
        <f t="shared" si="24"/>
        <v>50400</v>
      </c>
      <c r="H1074" s="215" t="s">
        <v>115</v>
      </c>
      <c r="I1074" s="119"/>
    </row>
    <row r="1075" spans="1:9" s="59" customFormat="1" ht="15.75">
      <c r="A1075" s="212"/>
      <c r="B1075" s="262" t="s">
        <v>1132</v>
      </c>
      <c r="C1075" s="123" t="s">
        <v>1194</v>
      </c>
      <c r="D1075" s="215" t="s">
        <v>1567</v>
      </c>
      <c r="E1075" s="158">
        <v>21600</v>
      </c>
      <c r="F1075" s="158">
        <v>0</v>
      </c>
      <c r="G1075" s="260">
        <f t="shared" si="24"/>
        <v>21600</v>
      </c>
      <c r="H1075" s="215" t="s">
        <v>115</v>
      </c>
      <c r="I1075" s="119"/>
    </row>
    <row r="1076" spans="1:9" s="59" customFormat="1" ht="24">
      <c r="A1076" s="212"/>
      <c r="B1076" s="262" t="s">
        <v>1133</v>
      </c>
      <c r="C1076" s="123" t="s">
        <v>1195</v>
      </c>
      <c r="D1076" s="215" t="s">
        <v>311</v>
      </c>
      <c r="E1076" s="158">
        <v>24167</v>
      </c>
      <c r="F1076" s="158">
        <v>0</v>
      </c>
      <c r="G1076" s="260">
        <f t="shared" si="24"/>
        <v>24167</v>
      </c>
      <c r="H1076" s="215" t="s">
        <v>115</v>
      </c>
      <c r="I1076" s="119"/>
    </row>
    <row r="1077" spans="1:9" s="59" customFormat="1" ht="24">
      <c r="A1077" s="212"/>
      <c r="B1077" s="262" t="s">
        <v>317</v>
      </c>
      <c r="C1077" s="123" t="s">
        <v>1196</v>
      </c>
      <c r="D1077" s="215" t="s">
        <v>154</v>
      </c>
      <c r="E1077" s="158">
        <v>1</v>
      </c>
      <c r="F1077" s="158">
        <v>0</v>
      </c>
      <c r="G1077" s="260">
        <f t="shared" si="24"/>
        <v>1</v>
      </c>
      <c r="H1077" s="215" t="s">
        <v>115</v>
      </c>
      <c r="I1077" s="119"/>
    </row>
    <row r="1078" spans="1:9" s="59" customFormat="1" ht="15.75">
      <c r="A1078" s="212"/>
      <c r="B1078" s="262" t="s">
        <v>1134</v>
      </c>
      <c r="C1078" s="123" t="s">
        <v>1197</v>
      </c>
      <c r="D1078" s="215" t="s">
        <v>1567</v>
      </c>
      <c r="E1078" s="158">
        <v>11380</v>
      </c>
      <c r="F1078" s="158">
        <v>0</v>
      </c>
      <c r="G1078" s="260">
        <f t="shared" si="24"/>
        <v>11380</v>
      </c>
      <c r="H1078" s="215" t="s">
        <v>115</v>
      </c>
      <c r="I1078" s="119"/>
    </row>
    <row r="1079" spans="1:9" s="59" customFormat="1" ht="15.75">
      <c r="A1079" s="212"/>
      <c r="B1079" s="262" t="s">
        <v>309</v>
      </c>
      <c r="C1079" s="123" t="s">
        <v>1198</v>
      </c>
      <c r="D1079" s="215" t="s">
        <v>311</v>
      </c>
      <c r="E1079" s="158">
        <v>40000</v>
      </c>
      <c r="F1079" s="158">
        <v>0</v>
      </c>
      <c r="G1079" s="260">
        <f t="shared" si="24"/>
        <v>40000</v>
      </c>
      <c r="H1079" s="215" t="s">
        <v>115</v>
      </c>
      <c r="I1079" s="119"/>
    </row>
    <row r="1080" spans="1:9" s="59" customFormat="1" ht="15.75">
      <c r="A1080" s="212"/>
      <c r="B1080" s="262" t="s">
        <v>1135</v>
      </c>
      <c r="C1080" s="123" t="s">
        <v>1144</v>
      </c>
      <c r="D1080" s="215" t="s">
        <v>1567</v>
      </c>
      <c r="E1080" s="158">
        <v>51542</v>
      </c>
      <c r="F1080" s="158">
        <v>0</v>
      </c>
      <c r="G1080" s="260">
        <v>51542</v>
      </c>
      <c r="H1080" s="215" t="s">
        <v>115</v>
      </c>
      <c r="I1080" s="119"/>
    </row>
    <row r="1081" spans="1:9" s="59" customFormat="1" ht="15.75">
      <c r="A1081" s="236" t="s">
        <v>80</v>
      </c>
      <c r="B1081" s="237" t="s">
        <v>172</v>
      </c>
      <c r="C1081" s="271">
        <v>70</v>
      </c>
      <c r="D1081" s="238">
        <f>COUNTA(D1082:D1151)</f>
        <v>70</v>
      </c>
      <c r="E1081" s="239">
        <f>SUM(E1082:E1151)</f>
        <v>2844108</v>
      </c>
      <c r="F1081" s="257">
        <f>SUM(F1082:F1151)</f>
        <v>0</v>
      </c>
      <c r="G1081" s="257">
        <f>SUM(G1082:G1151)</f>
        <v>2844108</v>
      </c>
      <c r="H1081" s="240">
        <f>COUNTA(H1082:H1151)</f>
        <v>70</v>
      </c>
      <c r="I1081" s="119"/>
    </row>
    <row r="1082" spans="1:9" s="59" customFormat="1" ht="15.75">
      <c r="A1082" s="212">
        <v>1024</v>
      </c>
      <c r="B1082" s="258" t="s">
        <v>609</v>
      </c>
      <c r="C1082" s="123" t="s">
        <v>2088</v>
      </c>
      <c r="D1082" s="215" t="s">
        <v>41</v>
      </c>
      <c r="E1082" s="259">
        <v>19690</v>
      </c>
      <c r="F1082" s="158">
        <v>0</v>
      </c>
      <c r="G1082" s="260">
        <f>E1082-F1082</f>
        <v>19690</v>
      </c>
      <c r="H1082" s="215" t="s">
        <v>115</v>
      </c>
      <c r="I1082" s="119">
        <v>19690</v>
      </c>
    </row>
    <row r="1083" spans="1:9" s="59" customFormat="1" ht="15.75">
      <c r="A1083" s="212">
        <v>1025</v>
      </c>
      <c r="B1083" s="258" t="s">
        <v>610</v>
      </c>
      <c r="C1083" s="123" t="s">
        <v>2089</v>
      </c>
      <c r="D1083" s="215" t="s">
        <v>41</v>
      </c>
      <c r="E1083" s="259">
        <v>19900</v>
      </c>
      <c r="F1083" s="158">
        <v>0</v>
      </c>
      <c r="G1083" s="260">
        <f aca="true" t="shared" si="25" ref="G1083:G1146">E1083-F1083</f>
        <v>19900</v>
      </c>
      <c r="H1083" s="215" t="s">
        <v>115</v>
      </c>
      <c r="I1083" s="119">
        <v>19900</v>
      </c>
    </row>
    <row r="1084" spans="1:9" s="59" customFormat="1" ht="15.75">
      <c r="A1084" s="212">
        <v>1026</v>
      </c>
      <c r="B1084" s="258" t="s">
        <v>611</v>
      </c>
      <c r="C1084" s="123" t="s">
        <v>2090</v>
      </c>
      <c r="D1084" s="215" t="s">
        <v>41</v>
      </c>
      <c r="E1084" s="259">
        <v>19900</v>
      </c>
      <c r="F1084" s="158">
        <v>0</v>
      </c>
      <c r="G1084" s="260">
        <f t="shared" si="25"/>
        <v>19900</v>
      </c>
      <c r="H1084" s="215" t="s">
        <v>115</v>
      </c>
      <c r="I1084" s="119">
        <v>19900</v>
      </c>
    </row>
    <row r="1085" spans="1:9" s="59" customFormat="1" ht="15.75">
      <c r="A1085" s="212">
        <v>1027</v>
      </c>
      <c r="B1085" s="258" t="s">
        <v>612</v>
      </c>
      <c r="C1085" s="123" t="s">
        <v>2091</v>
      </c>
      <c r="D1085" s="215" t="s">
        <v>41</v>
      </c>
      <c r="E1085" s="259">
        <v>20000</v>
      </c>
      <c r="F1085" s="158">
        <v>0</v>
      </c>
      <c r="G1085" s="260">
        <f t="shared" si="25"/>
        <v>20000</v>
      </c>
      <c r="H1085" s="215" t="s">
        <v>115</v>
      </c>
      <c r="I1085" s="119">
        <v>20000</v>
      </c>
    </row>
    <row r="1086" spans="1:9" s="59" customFormat="1" ht="15.75">
      <c r="A1086" s="212">
        <v>1028</v>
      </c>
      <c r="B1086" s="258" t="s">
        <v>2092</v>
      </c>
      <c r="C1086" s="123" t="s">
        <v>2093</v>
      </c>
      <c r="D1086" s="215" t="s">
        <v>41</v>
      </c>
      <c r="E1086" s="259">
        <v>1770</v>
      </c>
      <c r="F1086" s="158">
        <v>0</v>
      </c>
      <c r="G1086" s="260">
        <f t="shared" si="25"/>
        <v>1770</v>
      </c>
      <c r="H1086" s="215" t="s">
        <v>115</v>
      </c>
      <c r="I1086" s="119">
        <v>1770</v>
      </c>
    </row>
    <row r="1087" spans="1:9" s="59" customFormat="1" ht="15.75">
      <c r="A1087" s="212">
        <v>1029</v>
      </c>
      <c r="B1087" s="258" t="s">
        <v>613</v>
      </c>
      <c r="C1087" s="123" t="s">
        <v>2094</v>
      </c>
      <c r="D1087" s="215" t="s">
        <v>41</v>
      </c>
      <c r="E1087" s="259">
        <v>620</v>
      </c>
      <c r="F1087" s="158">
        <v>0</v>
      </c>
      <c r="G1087" s="260">
        <f t="shared" si="25"/>
        <v>620</v>
      </c>
      <c r="H1087" s="215" t="s">
        <v>115</v>
      </c>
      <c r="I1087" s="119">
        <v>620</v>
      </c>
    </row>
    <row r="1088" spans="1:9" s="59" customFormat="1" ht="15.75">
      <c r="A1088" s="212">
        <v>1030</v>
      </c>
      <c r="B1088" s="258" t="s">
        <v>1106</v>
      </c>
      <c r="C1088" s="123" t="s">
        <v>2095</v>
      </c>
      <c r="D1088" s="215" t="s">
        <v>41</v>
      </c>
      <c r="E1088" s="306">
        <v>129091</v>
      </c>
      <c r="F1088" s="158">
        <v>0</v>
      </c>
      <c r="G1088" s="260">
        <f t="shared" si="25"/>
        <v>129091</v>
      </c>
      <c r="H1088" s="215" t="s">
        <v>115</v>
      </c>
      <c r="I1088" s="119">
        <v>129091</v>
      </c>
    </row>
    <row r="1089" spans="1:9" s="59" customFormat="1" ht="15.75">
      <c r="A1089" s="212">
        <v>1031</v>
      </c>
      <c r="B1089" s="258" t="s">
        <v>2096</v>
      </c>
      <c r="C1089" s="123" t="s">
        <v>2097</v>
      </c>
      <c r="D1089" s="215" t="s">
        <v>41</v>
      </c>
      <c r="E1089" s="259">
        <v>950</v>
      </c>
      <c r="F1089" s="158">
        <v>0</v>
      </c>
      <c r="G1089" s="260">
        <f t="shared" si="25"/>
        <v>950</v>
      </c>
      <c r="H1089" s="215" t="s">
        <v>115</v>
      </c>
      <c r="I1089" s="119">
        <v>950</v>
      </c>
    </row>
    <row r="1090" spans="1:9" s="59" customFormat="1" ht="15.75">
      <c r="A1090" s="212">
        <v>1032</v>
      </c>
      <c r="B1090" s="258" t="s">
        <v>614</v>
      </c>
      <c r="C1090" s="123" t="s">
        <v>2098</v>
      </c>
      <c r="D1090" s="215" t="s">
        <v>41</v>
      </c>
      <c r="E1090" s="259">
        <v>10190</v>
      </c>
      <c r="F1090" s="158">
        <v>0</v>
      </c>
      <c r="G1090" s="260">
        <f t="shared" si="25"/>
        <v>10190</v>
      </c>
      <c r="H1090" s="215" t="s">
        <v>115</v>
      </c>
      <c r="I1090" s="119">
        <v>10190</v>
      </c>
    </row>
    <row r="1091" spans="1:9" s="59" customFormat="1" ht="15.75">
      <c r="A1091" s="212">
        <v>1033</v>
      </c>
      <c r="B1091" s="258" t="s">
        <v>615</v>
      </c>
      <c r="C1091" s="123" t="s">
        <v>2099</v>
      </c>
      <c r="D1091" s="215" t="s">
        <v>41</v>
      </c>
      <c r="E1091" s="259">
        <v>7400</v>
      </c>
      <c r="F1091" s="158">
        <v>0</v>
      </c>
      <c r="G1091" s="260">
        <f t="shared" si="25"/>
        <v>7400</v>
      </c>
      <c r="H1091" s="215" t="s">
        <v>115</v>
      </c>
      <c r="I1091" s="119">
        <v>7400</v>
      </c>
    </row>
    <row r="1092" spans="1:9" s="59" customFormat="1" ht="15.75">
      <c r="A1092" s="212">
        <v>1034</v>
      </c>
      <c r="B1092" s="258" t="s">
        <v>2100</v>
      </c>
      <c r="C1092" s="123" t="s">
        <v>2101</v>
      </c>
      <c r="D1092" s="215" t="s">
        <v>41</v>
      </c>
      <c r="E1092" s="259">
        <v>1200</v>
      </c>
      <c r="F1092" s="158">
        <v>0</v>
      </c>
      <c r="G1092" s="260">
        <f t="shared" si="25"/>
        <v>1200</v>
      </c>
      <c r="H1092" s="215" t="s">
        <v>115</v>
      </c>
      <c r="I1092" s="119">
        <v>1200</v>
      </c>
    </row>
    <row r="1093" spans="1:9" s="59" customFormat="1" ht="15.75">
      <c r="A1093" s="212">
        <v>1035</v>
      </c>
      <c r="B1093" s="258" t="s">
        <v>616</v>
      </c>
      <c r="C1093" s="123" t="s">
        <v>2102</v>
      </c>
      <c r="D1093" s="215" t="s">
        <v>41</v>
      </c>
      <c r="E1093" s="259">
        <v>24068</v>
      </c>
      <c r="F1093" s="158">
        <v>0</v>
      </c>
      <c r="G1093" s="260">
        <f t="shared" si="25"/>
        <v>24068</v>
      </c>
      <c r="H1093" s="215" t="s">
        <v>115</v>
      </c>
      <c r="I1093" s="119">
        <v>24068</v>
      </c>
    </row>
    <row r="1094" spans="1:9" s="59" customFormat="1" ht="15.75">
      <c r="A1094" s="212">
        <v>1036</v>
      </c>
      <c r="B1094" s="258" t="s">
        <v>617</v>
      </c>
      <c r="C1094" s="123" t="s">
        <v>2103</v>
      </c>
      <c r="D1094" s="215" t="s">
        <v>41</v>
      </c>
      <c r="E1094" s="259">
        <v>200</v>
      </c>
      <c r="F1094" s="158">
        <v>0</v>
      </c>
      <c r="G1094" s="260">
        <f t="shared" si="25"/>
        <v>200</v>
      </c>
      <c r="H1094" s="215" t="s">
        <v>115</v>
      </c>
      <c r="I1094" s="119">
        <v>200</v>
      </c>
    </row>
    <row r="1095" spans="1:9" s="59" customFormat="1" ht="15.75">
      <c r="A1095" s="212">
        <v>1037</v>
      </c>
      <c r="B1095" s="258" t="s">
        <v>2104</v>
      </c>
      <c r="C1095" s="123" t="s">
        <v>2105</v>
      </c>
      <c r="D1095" s="215" t="s">
        <v>41</v>
      </c>
      <c r="E1095" s="259">
        <v>400</v>
      </c>
      <c r="F1095" s="158">
        <v>0</v>
      </c>
      <c r="G1095" s="260">
        <f t="shared" si="25"/>
        <v>400</v>
      </c>
      <c r="H1095" s="215" t="s">
        <v>115</v>
      </c>
      <c r="I1095" s="119">
        <v>400</v>
      </c>
    </row>
    <row r="1096" spans="1:9" s="59" customFormat="1" ht="15.75">
      <c r="A1096" s="212">
        <v>1038</v>
      </c>
      <c r="B1096" s="258" t="s">
        <v>367</v>
      </c>
      <c r="C1096" s="123" t="s">
        <v>2106</v>
      </c>
      <c r="D1096" s="215" t="s">
        <v>41</v>
      </c>
      <c r="E1096" s="259">
        <v>1863</v>
      </c>
      <c r="F1096" s="158">
        <v>0</v>
      </c>
      <c r="G1096" s="260">
        <f t="shared" si="25"/>
        <v>1863</v>
      </c>
      <c r="H1096" s="215" t="s">
        <v>115</v>
      </c>
      <c r="I1096" s="119">
        <v>1863</v>
      </c>
    </row>
    <row r="1097" spans="1:9" s="59" customFormat="1" ht="15.75">
      <c r="A1097" s="212">
        <v>1039</v>
      </c>
      <c r="B1097" s="258" t="s">
        <v>2107</v>
      </c>
      <c r="C1097" s="123" t="s">
        <v>2108</v>
      </c>
      <c r="D1097" s="215" t="s">
        <v>41</v>
      </c>
      <c r="E1097" s="259">
        <v>1800</v>
      </c>
      <c r="F1097" s="158">
        <v>0</v>
      </c>
      <c r="G1097" s="260">
        <f t="shared" si="25"/>
        <v>1800</v>
      </c>
      <c r="H1097" s="215" t="s">
        <v>115</v>
      </c>
      <c r="I1097" s="119">
        <v>1800</v>
      </c>
    </row>
    <row r="1098" spans="1:9" s="59" customFormat="1" ht="15.75">
      <c r="A1098" s="212">
        <v>1040</v>
      </c>
      <c r="B1098" s="258" t="s">
        <v>2109</v>
      </c>
      <c r="C1098" s="123" t="s">
        <v>2110</v>
      </c>
      <c r="D1098" s="215" t="s">
        <v>41</v>
      </c>
      <c r="E1098" s="259">
        <v>25399</v>
      </c>
      <c r="F1098" s="158">
        <v>0</v>
      </c>
      <c r="G1098" s="260">
        <f t="shared" si="25"/>
        <v>25399</v>
      </c>
      <c r="H1098" s="215" t="s">
        <v>115</v>
      </c>
      <c r="I1098" s="119">
        <v>25399</v>
      </c>
    </row>
    <row r="1099" spans="1:9" s="59" customFormat="1" ht="15.75">
      <c r="A1099" s="212">
        <v>1041</v>
      </c>
      <c r="B1099" s="258" t="s">
        <v>2111</v>
      </c>
      <c r="C1099" s="123" t="s">
        <v>2112</v>
      </c>
      <c r="D1099" s="215" t="s">
        <v>41</v>
      </c>
      <c r="E1099" s="259">
        <v>500</v>
      </c>
      <c r="F1099" s="158">
        <v>0</v>
      </c>
      <c r="G1099" s="260">
        <f t="shared" si="25"/>
        <v>500</v>
      </c>
      <c r="H1099" s="215" t="s">
        <v>115</v>
      </c>
      <c r="I1099" s="119">
        <v>500</v>
      </c>
    </row>
    <row r="1100" spans="1:9" s="59" customFormat="1" ht="15.75">
      <c r="A1100" s="212">
        <v>1042</v>
      </c>
      <c r="B1100" s="258" t="s">
        <v>618</v>
      </c>
      <c r="C1100" s="123" t="s">
        <v>2113</v>
      </c>
      <c r="D1100" s="215" t="s">
        <v>41</v>
      </c>
      <c r="E1100" s="259">
        <v>3500</v>
      </c>
      <c r="F1100" s="158">
        <v>0</v>
      </c>
      <c r="G1100" s="260">
        <f t="shared" si="25"/>
        <v>3500</v>
      </c>
      <c r="H1100" s="215" t="s">
        <v>115</v>
      </c>
      <c r="I1100" s="119">
        <v>3500</v>
      </c>
    </row>
    <row r="1101" spans="1:9" s="59" customFormat="1" ht="15.75">
      <c r="A1101" s="212">
        <v>1043</v>
      </c>
      <c r="B1101" s="258" t="s">
        <v>2114</v>
      </c>
      <c r="C1101" s="123" t="s">
        <v>2115</v>
      </c>
      <c r="D1101" s="215" t="s">
        <v>41</v>
      </c>
      <c r="E1101" s="259">
        <v>48000</v>
      </c>
      <c r="F1101" s="158">
        <v>0</v>
      </c>
      <c r="G1101" s="260">
        <f t="shared" si="25"/>
        <v>48000</v>
      </c>
      <c r="H1101" s="215" t="s">
        <v>115</v>
      </c>
      <c r="I1101" s="119">
        <v>48000</v>
      </c>
    </row>
    <row r="1102" spans="1:9" s="59" customFormat="1" ht="15.75">
      <c r="A1102" s="212">
        <v>1044</v>
      </c>
      <c r="B1102" s="258" t="s">
        <v>1100</v>
      </c>
      <c r="C1102" s="123" t="s">
        <v>2116</v>
      </c>
      <c r="D1102" s="215" t="s">
        <v>41</v>
      </c>
      <c r="E1102" s="259">
        <v>19600</v>
      </c>
      <c r="F1102" s="158">
        <v>0</v>
      </c>
      <c r="G1102" s="260">
        <f t="shared" si="25"/>
        <v>19600</v>
      </c>
      <c r="H1102" s="215" t="s">
        <v>115</v>
      </c>
      <c r="I1102" s="119">
        <v>19600</v>
      </c>
    </row>
    <row r="1103" spans="1:9" s="59" customFormat="1" ht="15.75">
      <c r="A1103" s="212">
        <v>1045</v>
      </c>
      <c r="B1103" s="258" t="s">
        <v>2117</v>
      </c>
      <c r="C1103" s="123" t="s">
        <v>2118</v>
      </c>
      <c r="D1103" s="215" t="s">
        <v>41</v>
      </c>
      <c r="E1103" s="259">
        <v>1200</v>
      </c>
      <c r="F1103" s="158">
        <v>0</v>
      </c>
      <c r="G1103" s="260">
        <f t="shared" si="25"/>
        <v>1200</v>
      </c>
      <c r="H1103" s="215" t="s">
        <v>115</v>
      </c>
      <c r="I1103" s="119">
        <v>1200</v>
      </c>
    </row>
    <row r="1104" spans="1:9" s="59" customFormat="1" ht="15.75">
      <c r="A1104" s="212">
        <v>1046</v>
      </c>
      <c r="B1104" s="258" t="s">
        <v>2119</v>
      </c>
      <c r="C1104" s="123" t="s">
        <v>2120</v>
      </c>
      <c r="D1104" s="215" t="s">
        <v>41</v>
      </c>
      <c r="E1104" s="259">
        <v>2210</v>
      </c>
      <c r="F1104" s="158">
        <v>0</v>
      </c>
      <c r="G1104" s="260">
        <f t="shared" si="25"/>
        <v>2210</v>
      </c>
      <c r="H1104" s="215" t="s">
        <v>115</v>
      </c>
      <c r="I1104" s="119">
        <v>2210</v>
      </c>
    </row>
    <row r="1105" spans="1:9" s="59" customFormat="1" ht="15.75">
      <c r="A1105" s="212">
        <v>1047</v>
      </c>
      <c r="B1105" s="258" t="s">
        <v>2121</v>
      </c>
      <c r="C1105" s="123" t="s">
        <v>2122</v>
      </c>
      <c r="D1105" s="215" t="s">
        <v>41</v>
      </c>
      <c r="E1105" s="259">
        <v>3000</v>
      </c>
      <c r="F1105" s="158">
        <v>0</v>
      </c>
      <c r="G1105" s="260">
        <f t="shared" si="25"/>
        <v>3000</v>
      </c>
      <c r="H1105" s="215" t="s">
        <v>115</v>
      </c>
      <c r="I1105" s="119">
        <v>3000</v>
      </c>
    </row>
    <row r="1106" spans="1:9" s="59" customFormat="1" ht="15.75">
      <c r="A1106" s="212">
        <v>1048</v>
      </c>
      <c r="B1106" s="258" t="s">
        <v>2123</v>
      </c>
      <c r="C1106" s="123" t="s">
        <v>2124</v>
      </c>
      <c r="D1106" s="215" t="s">
        <v>41</v>
      </c>
      <c r="E1106" s="259">
        <v>5000</v>
      </c>
      <c r="F1106" s="158">
        <v>0</v>
      </c>
      <c r="G1106" s="260">
        <f t="shared" si="25"/>
        <v>5000</v>
      </c>
      <c r="H1106" s="215" t="s">
        <v>115</v>
      </c>
      <c r="I1106" s="119">
        <v>5000</v>
      </c>
    </row>
    <row r="1107" spans="1:9" s="59" customFormat="1" ht="15.75">
      <c r="A1107" s="212">
        <v>1049</v>
      </c>
      <c r="B1107" s="258" t="s">
        <v>2125</v>
      </c>
      <c r="C1107" s="123" t="s">
        <v>2126</v>
      </c>
      <c r="D1107" s="215" t="s">
        <v>41</v>
      </c>
      <c r="E1107" s="259">
        <v>200</v>
      </c>
      <c r="F1107" s="158">
        <v>0</v>
      </c>
      <c r="G1107" s="260">
        <f t="shared" si="25"/>
        <v>200</v>
      </c>
      <c r="H1107" s="215" t="s">
        <v>115</v>
      </c>
      <c r="I1107" s="119">
        <v>200</v>
      </c>
    </row>
    <row r="1108" spans="1:9" s="59" customFormat="1" ht="15.75">
      <c r="A1108" s="212">
        <v>1050</v>
      </c>
      <c r="B1108" s="258" t="s">
        <v>619</v>
      </c>
      <c r="C1108" s="123" t="s">
        <v>2127</v>
      </c>
      <c r="D1108" s="215" t="s">
        <v>41</v>
      </c>
      <c r="E1108" s="259">
        <v>4305</v>
      </c>
      <c r="F1108" s="158">
        <v>0</v>
      </c>
      <c r="G1108" s="260">
        <f t="shared" si="25"/>
        <v>4305</v>
      </c>
      <c r="H1108" s="215" t="s">
        <v>115</v>
      </c>
      <c r="I1108" s="119">
        <v>4305</v>
      </c>
    </row>
    <row r="1109" spans="1:9" s="59" customFormat="1" ht="15.75">
      <c r="A1109" s="212">
        <v>1051</v>
      </c>
      <c r="B1109" s="258" t="s">
        <v>2128</v>
      </c>
      <c r="C1109" s="123" t="s">
        <v>2129</v>
      </c>
      <c r="D1109" s="215" t="s">
        <v>41</v>
      </c>
      <c r="E1109" s="259">
        <v>12820</v>
      </c>
      <c r="F1109" s="158">
        <v>0</v>
      </c>
      <c r="G1109" s="260">
        <f t="shared" si="25"/>
        <v>12820</v>
      </c>
      <c r="H1109" s="215" t="s">
        <v>115</v>
      </c>
      <c r="I1109" s="119">
        <v>12820</v>
      </c>
    </row>
    <row r="1110" spans="1:9" s="59" customFormat="1" ht="15.75">
      <c r="A1110" s="212">
        <v>1052</v>
      </c>
      <c r="B1110" s="258" t="s">
        <v>2130</v>
      </c>
      <c r="C1110" s="123" t="s">
        <v>2131</v>
      </c>
      <c r="D1110" s="215" t="s">
        <v>41</v>
      </c>
      <c r="E1110" s="259">
        <v>1500</v>
      </c>
      <c r="F1110" s="158">
        <v>0</v>
      </c>
      <c r="G1110" s="260">
        <f t="shared" si="25"/>
        <v>1500</v>
      </c>
      <c r="H1110" s="215" t="s">
        <v>115</v>
      </c>
      <c r="I1110" s="119">
        <v>1500</v>
      </c>
    </row>
    <row r="1111" spans="1:9" s="59" customFormat="1" ht="15.75">
      <c r="A1111" s="212">
        <v>1053</v>
      </c>
      <c r="B1111" s="258" t="s">
        <v>2132</v>
      </c>
      <c r="C1111" s="123" t="s">
        <v>2133</v>
      </c>
      <c r="D1111" s="215" t="s">
        <v>154</v>
      </c>
      <c r="E1111" s="259">
        <v>45000</v>
      </c>
      <c r="F1111" s="158">
        <v>0</v>
      </c>
      <c r="G1111" s="260">
        <f t="shared" si="25"/>
        <v>45000</v>
      </c>
      <c r="H1111" s="215" t="s">
        <v>115</v>
      </c>
      <c r="I1111" s="119">
        <v>45000</v>
      </c>
    </row>
    <row r="1112" spans="1:9" s="59" customFormat="1" ht="15.75">
      <c r="A1112" s="212">
        <v>1054</v>
      </c>
      <c r="B1112" s="258" t="s">
        <v>2134</v>
      </c>
      <c r="C1112" s="123" t="s">
        <v>2135</v>
      </c>
      <c r="D1112" s="215" t="s">
        <v>41</v>
      </c>
      <c r="E1112" s="259">
        <v>20000</v>
      </c>
      <c r="F1112" s="158">
        <v>0</v>
      </c>
      <c r="G1112" s="260">
        <f t="shared" si="25"/>
        <v>20000</v>
      </c>
      <c r="H1112" s="215" t="s">
        <v>115</v>
      </c>
      <c r="I1112" s="119">
        <v>20000</v>
      </c>
    </row>
    <row r="1113" spans="1:9" s="59" customFormat="1" ht="15.75">
      <c r="A1113" s="212">
        <v>1055</v>
      </c>
      <c r="B1113" s="258" t="s">
        <v>2134</v>
      </c>
      <c r="C1113" s="123" t="s">
        <v>2136</v>
      </c>
      <c r="D1113" s="215" t="s">
        <v>154</v>
      </c>
      <c r="E1113" s="259">
        <v>800000</v>
      </c>
      <c r="F1113" s="158">
        <v>0</v>
      </c>
      <c r="G1113" s="260">
        <f t="shared" si="25"/>
        <v>800000</v>
      </c>
      <c r="H1113" s="215" t="s">
        <v>115</v>
      </c>
      <c r="I1113" s="119">
        <v>800000</v>
      </c>
    </row>
    <row r="1114" spans="1:9" s="59" customFormat="1" ht="15.75">
      <c r="A1114" s="212">
        <v>1056</v>
      </c>
      <c r="B1114" s="258" t="s">
        <v>2137</v>
      </c>
      <c r="C1114" s="123" t="s">
        <v>2138</v>
      </c>
      <c r="D1114" s="215" t="s">
        <v>154</v>
      </c>
      <c r="E1114" s="259">
        <v>20000</v>
      </c>
      <c r="F1114" s="158">
        <v>0</v>
      </c>
      <c r="G1114" s="260">
        <f t="shared" si="25"/>
        <v>20000</v>
      </c>
      <c r="H1114" s="215" t="s">
        <v>115</v>
      </c>
      <c r="I1114" s="119">
        <v>20000</v>
      </c>
    </row>
    <row r="1115" spans="1:9" s="59" customFormat="1" ht="15.75">
      <c r="A1115" s="212">
        <v>1057</v>
      </c>
      <c r="B1115" s="307" t="s">
        <v>620</v>
      </c>
      <c r="C1115" s="123" t="s">
        <v>2139</v>
      </c>
      <c r="D1115" s="215" t="s">
        <v>154</v>
      </c>
      <c r="E1115" s="259">
        <v>6000</v>
      </c>
      <c r="F1115" s="158">
        <v>0</v>
      </c>
      <c r="G1115" s="260">
        <f t="shared" si="25"/>
        <v>6000</v>
      </c>
      <c r="H1115" s="215" t="s">
        <v>115</v>
      </c>
      <c r="I1115" s="119">
        <v>6000</v>
      </c>
    </row>
    <row r="1116" spans="1:9" s="59" customFormat="1" ht="15.75">
      <c r="A1116" s="212">
        <v>1058</v>
      </c>
      <c r="B1116" s="307" t="s">
        <v>2140</v>
      </c>
      <c r="C1116" s="123" t="s">
        <v>2141</v>
      </c>
      <c r="D1116" s="215" t="s">
        <v>154</v>
      </c>
      <c r="E1116" s="259">
        <v>20000</v>
      </c>
      <c r="F1116" s="158">
        <v>0</v>
      </c>
      <c r="G1116" s="260">
        <f t="shared" si="25"/>
        <v>20000</v>
      </c>
      <c r="H1116" s="215" t="s">
        <v>115</v>
      </c>
      <c r="I1116" s="119">
        <v>20000</v>
      </c>
    </row>
    <row r="1117" spans="1:9" s="59" customFormat="1" ht="15.75">
      <c r="A1117" s="212">
        <v>1059</v>
      </c>
      <c r="B1117" s="307" t="s">
        <v>2142</v>
      </c>
      <c r="C1117" s="123"/>
      <c r="D1117" s="215" t="s">
        <v>2143</v>
      </c>
      <c r="E1117" s="259">
        <v>4800</v>
      </c>
      <c r="F1117" s="158">
        <v>0</v>
      </c>
      <c r="G1117" s="260">
        <f t="shared" si="25"/>
        <v>4800</v>
      </c>
      <c r="H1117" s="215" t="s">
        <v>115</v>
      </c>
      <c r="I1117" s="119">
        <v>4800</v>
      </c>
    </row>
    <row r="1118" spans="1:9" s="59" customFormat="1" ht="15.75">
      <c r="A1118" s="212">
        <v>1060</v>
      </c>
      <c r="B1118" s="258" t="s">
        <v>621</v>
      </c>
      <c r="C1118" s="123" t="s">
        <v>2144</v>
      </c>
      <c r="D1118" s="215" t="s">
        <v>41</v>
      </c>
      <c r="E1118" s="259">
        <v>1400</v>
      </c>
      <c r="F1118" s="158">
        <v>0</v>
      </c>
      <c r="G1118" s="260">
        <f t="shared" si="25"/>
        <v>1400</v>
      </c>
      <c r="H1118" s="215" t="s">
        <v>115</v>
      </c>
      <c r="I1118" s="119">
        <v>1400</v>
      </c>
    </row>
    <row r="1119" spans="1:9" s="59" customFormat="1" ht="15.75">
      <c r="A1119" s="212">
        <v>1061</v>
      </c>
      <c r="B1119" s="258" t="s">
        <v>2145</v>
      </c>
      <c r="C1119" s="123" t="s">
        <v>2146</v>
      </c>
      <c r="D1119" s="215" t="s">
        <v>41</v>
      </c>
      <c r="E1119" s="259">
        <v>13400</v>
      </c>
      <c r="F1119" s="158">
        <v>0</v>
      </c>
      <c r="G1119" s="260">
        <f t="shared" si="25"/>
        <v>13400</v>
      </c>
      <c r="H1119" s="215" t="s">
        <v>115</v>
      </c>
      <c r="I1119" s="119">
        <v>13400</v>
      </c>
    </row>
    <row r="1120" spans="1:9" s="59" customFormat="1" ht="15.75">
      <c r="A1120" s="212">
        <v>1062</v>
      </c>
      <c r="B1120" s="258" t="s">
        <v>622</v>
      </c>
      <c r="C1120" s="123" t="s">
        <v>2147</v>
      </c>
      <c r="D1120" s="215" t="s">
        <v>154</v>
      </c>
      <c r="E1120" s="308">
        <v>5199</v>
      </c>
      <c r="F1120" s="158">
        <v>0</v>
      </c>
      <c r="G1120" s="260">
        <f t="shared" si="25"/>
        <v>5199</v>
      </c>
      <c r="H1120" s="215" t="s">
        <v>115</v>
      </c>
      <c r="I1120" s="119">
        <v>5199</v>
      </c>
    </row>
    <row r="1121" spans="1:9" s="59" customFormat="1" ht="15.75">
      <c r="A1121" s="212">
        <v>1063</v>
      </c>
      <c r="B1121" s="258" t="s">
        <v>623</v>
      </c>
      <c r="C1121" s="123" t="s">
        <v>2148</v>
      </c>
      <c r="D1121" s="215" t="s">
        <v>154</v>
      </c>
      <c r="E1121" s="308">
        <v>2500</v>
      </c>
      <c r="F1121" s="158">
        <v>0</v>
      </c>
      <c r="G1121" s="260">
        <f t="shared" si="25"/>
        <v>2500</v>
      </c>
      <c r="H1121" s="215" t="s">
        <v>115</v>
      </c>
      <c r="I1121" s="119">
        <v>2500</v>
      </c>
    </row>
    <row r="1122" spans="1:9" s="59" customFormat="1" ht="15.75">
      <c r="A1122" s="212">
        <v>1064</v>
      </c>
      <c r="B1122" s="258" t="s">
        <v>2149</v>
      </c>
      <c r="C1122" s="123" t="s">
        <v>2150</v>
      </c>
      <c r="D1122" s="215" t="s">
        <v>41</v>
      </c>
      <c r="E1122" s="308">
        <v>655</v>
      </c>
      <c r="F1122" s="158">
        <v>0</v>
      </c>
      <c r="G1122" s="260">
        <f t="shared" si="25"/>
        <v>655</v>
      </c>
      <c r="H1122" s="215" t="s">
        <v>115</v>
      </c>
      <c r="I1122" s="119">
        <v>655</v>
      </c>
    </row>
    <row r="1123" spans="1:9" s="59" customFormat="1" ht="15.75">
      <c r="A1123" s="212">
        <v>1065</v>
      </c>
      <c r="B1123" s="258" t="s">
        <v>624</v>
      </c>
      <c r="C1123" s="123" t="s">
        <v>2151</v>
      </c>
      <c r="D1123" s="215" t="s">
        <v>41</v>
      </c>
      <c r="E1123" s="308">
        <v>22450</v>
      </c>
      <c r="F1123" s="158">
        <v>0</v>
      </c>
      <c r="G1123" s="260">
        <f t="shared" si="25"/>
        <v>22450</v>
      </c>
      <c r="H1123" s="215" t="s">
        <v>115</v>
      </c>
      <c r="I1123" s="119">
        <v>22450</v>
      </c>
    </row>
    <row r="1124" spans="1:9" s="59" customFormat="1" ht="15.75">
      <c r="A1124" s="212">
        <v>1066</v>
      </c>
      <c r="B1124" s="307" t="s">
        <v>2152</v>
      </c>
      <c r="C1124" s="123" t="s">
        <v>2153</v>
      </c>
      <c r="D1124" s="215" t="s">
        <v>2143</v>
      </c>
      <c r="E1124" s="308">
        <v>1000</v>
      </c>
      <c r="F1124" s="158">
        <v>0</v>
      </c>
      <c r="G1124" s="260">
        <f t="shared" si="25"/>
        <v>1000</v>
      </c>
      <c r="H1124" s="215" t="s">
        <v>115</v>
      </c>
      <c r="I1124" s="119">
        <v>1000</v>
      </c>
    </row>
    <row r="1125" spans="1:9" s="59" customFormat="1" ht="15.75">
      <c r="A1125" s="212">
        <v>1067</v>
      </c>
      <c r="B1125" s="307" t="s">
        <v>625</v>
      </c>
      <c r="C1125" s="123" t="s">
        <v>2154</v>
      </c>
      <c r="D1125" s="215" t="s">
        <v>154</v>
      </c>
      <c r="E1125" s="259">
        <v>33000</v>
      </c>
      <c r="F1125" s="158">
        <v>0</v>
      </c>
      <c r="G1125" s="260">
        <f t="shared" si="25"/>
        <v>33000</v>
      </c>
      <c r="H1125" s="215" t="s">
        <v>115</v>
      </c>
      <c r="I1125" s="119">
        <v>33000</v>
      </c>
    </row>
    <row r="1126" spans="1:9" s="59" customFormat="1" ht="15.75">
      <c r="A1126" s="212">
        <v>1068</v>
      </c>
      <c r="B1126" s="307" t="s">
        <v>625</v>
      </c>
      <c r="C1126" s="123" t="s">
        <v>2155</v>
      </c>
      <c r="D1126" s="215" t="s">
        <v>41</v>
      </c>
      <c r="E1126" s="259">
        <v>750</v>
      </c>
      <c r="F1126" s="158">
        <v>0</v>
      </c>
      <c r="G1126" s="260">
        <f t="shared" si="25"/>
        <v>750</v>
      </c>
      <c r="H1126" s="215" t="s">
        <v>117</v>
      </c>
      <c r="I1126" s="119">
        <v>750</v>
      </c>
    </row>
    <row r="1127" spans="1:9" s="59" customFormat="1" ht="15.75">
      <c r="A1127" s="212">
        <v>1069</v>
      </c>
      <c r="B1127" s="307" t="s">
        <v>623</v>
      </c>
      <c r="C1127" s="123" t="s">
        <v>2156</v>
      </c>
      <c r="D1127" s="215" t="s">
        <v>41</v>
      </c>
      <c r="E1127" s="259">
        <v>4277</v>
      </c>
      <c r="F1127" s="158">
        <v>0</v>
      </c>
      <c r="G1127" s="260">
        <f t="shared" si="25"/>
        <v>4277</v>
      </c>
      <c r="H1127" s="215" t="s">
        <v>117</v>
      </c>
      <c r="I1127" s="119">
        <v>4277</v>
      </c>
    </row>
    <row r="1128" spans="1:9" s="59" customFormat="1" ht="15.75">
      <c r="A1128" s="212">
        <v>1070</v>
      </c>
      <c r="B1128" s="307" t="s">
        <v>1102</v>
      </c>
      <c r="C1128" s="123" t="s">
        <v>2157</v>
      </c>
      <c r="D1128" s="215" t="s">
        <v>41</v>
      </c>
      <c r="E1128" s="259">
        <v>500</v>
      </c>
      <c r="F1128" s="158">
        <v>0</v>
      </c>
      <c r="G1128" s="260">
        <f t="shared" si="25"/>
        <v>500</v>
      </c>
      <c r="H1128" s="215" t="s">
        <v>115</v>
      </c>
      <c r="I1128" s="119">
        <v>500</v>
      </c>
    </row>
    <row r="1129" spans="1:9" s="59" customFormat="1" ht="15.75">
      <c r="A1129" s="212">
        <v>1071</v>
      </c>
      <c r="B1129" s="258" t="s">
        <v>626</v>
      </c>
      <c r="C1129" s="123" t="s">
        <v>2158</v>
      </c>
      <c r="D1129" s="215" t="s">
        <v>41</v>
      </c>
      <c r="E1129" s="308">
        <v>9200</v>
      </c>
      <c r="F1129" s="158">
        <v>0</v>
      </c>
      <c r="G1129" s="260">
        <f t="shared" si="25"/>
        <v>9200</v>
      </c>
      <c r="H1129" s="215" t="s">
        <v>115</v>
      </c>
      <c r="I1129" s="119">
        <v>9200</v>
      </c>
    </row>
    <row r="1130" spans="1:9" s="59" customFormat="1" ht="15.75">
      <c r="A1130" s="212">
        <v>1072</v>
      </c>
      <c r="B1130" s="307" t="s">
        <v>1099</v>
      </c>
      <c r="C1130" s="123" t="s">
        <v>2159</v>
      </c>
      <c r="D1130" s="215" t="s">
        <v>41</v>
      </c>
      <c r="E1130" s="259">
        <v>2951</v>
      </c>
      <c r="F1130" s="158">
        <v>0</v>
      </c>
      <c r="G1130" s="260">
        <f t="shared" si="25"/>
        <v>2951</v>
      </c>
      <c r="H1130" s="215" t="s">
        <v>115</v>
      </c>
      <c r="I1130" s="119">
        <v>2951</v>
      </c>
    </row>
    <row r="1131" spans="1:9" s="59" customFormat="1" ht="15.75">
      <c r="A1131" s="212">
        <v>1073</v>
      </c>
      <c r="B1131" s="307" t="s">
        <v>627</v>
      </c>
      <c r="C1131" s="123" t="s">
        <v>2160</v>
      </c>
      <c r="D1131" s="215" t="s">
        <v>154</v>
      </c>
      <c r="E1131" s="259">
        <v>64219</v>
      </c>
      <c r="F1131" s="158">
        <v>0</v>
      </c>
      <c r="G1131" s="260">
        <f t="shared" si="25"/>
        <v>64219</v>
      </c>
      <c r="H1131" s="215" t="s">
        <v>115</v>
      </c>
      <c r="I1131" s="119">
        <v>64219</v>
      </c>
    </row>
    <row r="1132" spans="1:9" s="59" customFormat="1" ht="15.75">
      <c r="A1132" s="212">
        <v>1074</v>
      </c>
      <c r="B1132" s="307" t="s">
        <v>628</v>
      </c>
      <c r="C1132" s="123" t="s">
        <v>2161</v>
      </c>
      <c r="D1132" s="215" t="s">
        <v>41</v>
      </c>
      <c r="E1132" s="259">
        <v>8000</v>
      </c>
      <c r="F1132" s="158">
        <v>0</v>
      </c>
      <c r="G1132" s="260">
        <f t="shared" si="25"/>
        <v>8000</v>
      </c>
      <c r="H1132" s="215" t="s">
        <v>115</v>
      </c>
      <c r="I1132" s="119">
        <v>8000</v>
      </c>
    </row>
    <row r="1133" spans="1:9" s="59" customFormat="1" ht="15.75">
      <c r="A1133" s="212">
        <v>1075</v>
      </c>
      <c r="B1133" s="307" t="s">
        <v>2100</v>
      </c>
      <c r="C1133" s="123" t="s">
        <v>2162</v>
      </c>
      <c r="D1133" s="215" t="s">
        <v>41</v>
      </c>
      <c r="E1133" s="259">
        <v>1114</v>
      </c>
      <c r="F1133" s="158">
        <v>0</v>
      </c>
      <c r="G1133" s="260">
        <f t="shared" si="25"/>
        <v>1114</v>
      </c>
      <c r="H1133" s="215" t="s">
        <v>115</v>
      </c>
      <c r="I1133" s="119">
        <v>1114</v>
      </c>
    </row>
    <row r="1134" spans="1:9" s="59" customFormat="1" ht="15.75">
      <c r="A1134" s="212">
        <v>1076</v>
      </c>
      <c r="B1134" s="258" t="s">
        <v>619</v>
      </c>
      <c r="C1134" s="123" t="s">
        <v>2163</v>
      </c>
      <c r="D1134" s="215" t="s">
        <v>154</v>
      </c>
      <c r="E1134" s="308">
        <v>35550</v>
      </c>
      <c r="F1134" s="158">
        <v>0</v>
      </c>
      <c r="G1134" s="260">
        <f t="shared" si="25"/>
        <v>35550</v>
      </c>
      <c r="H1134" s="215" t="s">
        <v>115</v>
      </c>
      <c r="I1134" s="119">
        <v>35550</v>
      </c>
    </row>
    <row r="1135" spans="1:9" s="59" customFormat="1" ht="15.75">
      <c r="A1135" s="212">
        <v>1077</v>
      </c>
      <c r="B1135" s="258" t="s">
        <v>2164</v>
      </c>
      <c r="C1135" s="123" t="s">
        <v>2165</v>
      </c>
      <c r="D1135" s="215" t="s">
        <v>154</v>
      </c>
      <c r="E1135" s="308">
        <v>10500</v>
      </c>
      <c r="F1135" s="158">
        <v>0</v>
      </c>
      <c r="G1135" s="260">
        <f t="shared" si="25"/>
        <v>10500</v>
      </c>
      <c r="H1135" s="215" t="s">
        <v>115</v>
      </c>
      <c r="I1135" s="119">
        <v>10500</v>
      </c>
    </row>
    <row r="1136" spans="1:9" s="59" customFormat="1" ht="15.75">
      <c r="A1136" s="212">
        <v>1078</v>
      </c>
      <c r="B1136" s="258" t="s">
        <v>629</v>
      </c>
      <c r="C1136" s="123" t="s">
        <v>2166</v>
      </c>
      <c r="D1136" s="215" t="s">
        <v>154</v>
      </c>
      <c r="E1136" s="308">
        <v>23700</v>
      </c>
      <c r="F1136" s="158">
        <v>0</v>
      </c>
      <c r="G1136" s="260">
        <f t="shared" si="25"/>
        <v>23700</v>
      </c>
      <c r="H1136" s="215" t="s">
        <v>115</v>
      </c>
      <c r="I1136" s="119">
        <v>23700</v>
      </c>
    </row>
    <row r="1137" spans="1:9" s="59" customFormat="1" ht="15.75">
      <c r="A1137" s="212">
        <v>1079</v>
      </c>
      <c r="B1137" s="258" t="s">
        <v>2167</v>
      </c>
      <c r="C1137" s="123" t="s">
        <v>2168</v>
      </c>
      <c r="D1137" s="215" t="s">
        <v>2143</v>
      </c>
      <c r="E1137" s="309">
        <v>10000</v>
      </c>
      <c r="F1137" s="158">
        <v>0</v>
      </c>
      <c r="G1137" s="260">
        <f t="shared" si="25"/>
        <v>10000</v>
      </c>
      <c r="H1137" s="215" t="s">
        <v>115</v>
      </c>
      <c r="I1137" s="119">
        <v>10000</v>
      </c>
    </row>
    <row r="1138" spans="1:9" s="59" customFormat="1" ht="15.75">
      <c r="A1138" s="212">
        <v>1080</v>
      </c>
      <c r="B1138" s="262" t="s">
        <v>2169</v>
      </c>
      <c r="C1138" s="123" t="s">
        <v>2170</v>
      </c>
      <c r="D1138" s="215" t="s">
        <v>2143</v>
      </c>
      <c r="E1138" s="310">
        <v>10800</v>
      </c>
      <c r="F1138" s="310">
        <v>0</v>
      </c>
      <c r="G1138" s="260">
        <f t="shared" si="25"/>
        <v>10800</v>
      </c>
      <c r="H1138" s="215" t="s">
        <v>117</v>
      </c>
      <c r="I1138" s="119">
        <v>10800</v>
      </c>
    </row>
    <row r="1139" spans="1:9" s="59" customFormat="1" ht="15.75">
      <c r="A1139" s="212">
        <v>1081</v>
      </c>
      <c r="B1139" s="262" t="s">
        <v>2171</v>
      </c>
      <c r="C1139" s="123" t="s">
        <v>2172</v>
      </c>
      <c r="D1139" s="215" t="s">
        <v>41</v>
      </c>
      <c r="E1139" s="310">
        <v>39000</v>
      </c>
      <c r="F1139" s="310">
        <v>0</v>
      </c>
      <c r="G1139" s="260">
        <f t="shared" si="25"/>
        <v>39000</v>
      </c>
      <c r="H1139" s="215" t="s">
        <v>115</v>
      </c>
      <c r="I1139" s="119">
        <v>39000</v>
      </c>
    </row>
    <row r="1140" spans="1:9" s="59" customFormat="1" ht="15.75">
      <c r="A1140" s="212">
        <v>1082</v>
      </c>
      <c r="B1140" s="262" t="s">
        <v>623</v>
      </c>
      <c r="C1140" s="123" t="s">
        <v>2173</v>
      </c>
      <c r="D1140" s="215" t="s">
        <v>41</v>
      </c>
      <c r="E1140" s="310">
        <v>850</v>
      </c>
      <c r="F1140" s="310">
        <v>0</v>
      </c>
      <c r="G1140" s="260">
        <f t="shared" si="25"/>
        <v>850</v>
      </c>
      <c r="H1140" s="215" t="s">
        <v>115</v>
      </c>
      <c r="I1140" s="119">
        <v>850</v>
      </c>
    </row>
    <row r="1141" spans="1:9" s="59" customFormat="1" ht="15.75">
      <c r="A1141" s="212">
        <v>1083</v>
      </c>
      <c r="B1141" s="262" t="s">
        <v>2174</v>
      </c>
      <c r="C1141" s="123" t="s">
        <v>2175</v>
      </c>
      <c r="D1141" s="215" t="s">
        <v>41</v>
      </c>
      <c r="E1141" s="310">
        <v>17500</v>
      </c>
      <c r="F1141" s="310">
        <v>0</v>
      </c>
      <c r="G1141" s="260">
        <v>17500</v>
      </c>
      <c r="H1141" s="215" t="s">
        <v>115</v>
      </c>
      <c r="I1141" s="119">
        <v>17500</v>
      </c>
    </row>
    <row r="1142" spans="1:9" s="59" customFormat="1" ht="15.75">
      <c r="A1142" s="212">
        <v>1084</v>
      </c>
      <c r="B1142" s="262" t="s">
        <v>2176</v>
      </c>
      <c r="C1142" s="123" t="s">
        <v>2177</v>
      </c>
      <c r="D1142" s="215" t="s">
        <v>41</v>
      </c>
      <c r="E1142" s="310">
        <v>190000</v>
      </c>
      <c r="F1142" s="310">
        <v>0</v>
      </c>
      <c r="G1142" s="260">
        <f t="shared" si="25"/>
        <v>190000</v>
      </c>
      <c r="H1142" s="215" t="s">
        <v>115</v>
      </c>
      <c r="I1142" s="119">
        <v>230000</v>
      </c>
    </row>
    <row r="1143" spans="1:9" s="59" customFormat="1" ht="15.75">
      <c r="A1143" s="212">
        <v>1085</v>
      </c>
      <c r="B1143" s="262" t="s">
        <v>1101</v>
      </c>
      <c r="C1143" s="123" t="s">
        <v>2178</v>
      </c>
      <c r="D1143" s="215" t="s">
        <v>41</v>
      </c>
      <c r="E1143" s="310">
        <v>500</v>
      </c>
      <c r="F1143" s="310">
        <v>0</v>
      </c>
      <c r="G1143" s="260">
        <f t="shared" si="25"/>
        <v>500</v>
      </c>
      <c r="H1143" s="215" t="s">
        <v>115</v>
      </c>
      <c r="I1143" s="119">
        <v>500</v>
      </c>
    </row>
    <row r="1144" spans="1:9" s="59" customFormat="1" ht="15.75">
      <c r="A1144" s="212">
        <v>1086</v>
      </c>
      <c r="B1144" s="262" t="s">
        <v>2179</v>
      </c>
      <c r="C1144" s="123" t="s">
        <v>2180</v>
      </c>
      <c r="D1144" s="215" t="s">
        <v>41</v>
      </c>
      <c r="E1144" s="310">
        <v>9100</v>
      </c>
      <c r="F1144" s="310">
        <v>0</v>
      </c>
      <c r="G1144" s="260">
        <f t="shared" si="25"/>
        <v>9100</v>
      </c>
      <c r="H1144" s="215" t="s">
        <v>115</v>
      </c>
      <c r="I1144" s="119">
        <v>9100</v>
      </c>
    </row>
    <row r="1145" spans="1:9" s="59" customFormat="1" ht="15.75">
      <c r="A1145" s="212">
        <v>1087</v>
      </c>
      <c r="B1145" s="262" t="s">
        <v>1103</v>
      </c>
      <c r="C1145" s="123" t="s">
        <v>2181</v>
      </c>
      <c r="D1145" s="215" t="s">
        <v>2143</v>
      </c>
      <c r="E1145" s="310">
        <v>11000</v>
      </c>
      <c r="F1145" s="310">
        <v>0</v>
      </c>
      <c r="G1145" s="260">
        <f t="shared" si="25"/>
        <v>11000</v>
      </c>
      <c r="H1145" s="215" t="s">
        <v>115</v>
      </c>
      <c r="I1145" s="119">
        <v>11000</v>
      </c>
    </row>
    <row r="1146" spans="1:9" s="59" customFormat="1" ht="15.75">
      <c r="A1146" s="212">
        <v>1088</v>
      </c>
      <c r="B1146" s="262" t="s">
        <v>1104</v>
      </c>
      <c r="C1146" s="123" t="s">
        <v>2182</v>
      </c>
      <c r="D1146" s="215" t="s">
        <v>2143</v>
      </c>
      <c r="E1146" s="310">
        <v>6902</v>
      </c>
      <c r="F1146" s="310">
        <v>0</v>
      </c>
      <c r="G1146" s="260">
        <f t="shared" si="25"/>
        <v>6902</v>
      </c>
      <c r="H1146" s="215" t="s">
        <v>115</v>
      </c>
      <c r="I1146" s="119">
        <v>6902</v>
      </c>
    </row>
    <row r="1147" spans="1:9" s="59" customFormat="1" ht="15.75">
      <c r="A1147" s="212">
        <v>1089</v>
      </c>
      <c r="B1147" s="262" t="s">
        <v>1105</v>
      </c>
      <c r="C1147" s="123" t="s">
        <v>2183</v>
      </c>
      <c r="D1147" s="215" t="s">
        <v>41</v>
      </c>
      <c r="E1147" s="310">
        <v>987361</v>
      </c>
      <c r="F1147" s="310">
        <v>0</v>
      </c>
      <c r="G1147" s="260">
        <f>E1147-F1147</f>
        <v>987361</v>
      </c>
      <c r="H1147" s="215" t="s">
        <v>115</v>
      </c>
      <c r="I1147" s="119">
        <v>987361</v>
      </c>
    </row>
    <row r="1148" spans="1:9" s="59" customFormat="1" ht="15.75">
      <c r="A1148" s="212">
        <v>1090</v>
      </c>
      <c r="B1148" s="262" t="s">
        <v>617</v>
      </c>
      <c r="C1148" s="123" t="s">
        <v>2184</v>
      </c>
      <c r="D1148" s="215" t="s">
        <v>41</v>
      </c>
      <c r="E1148" s="310">
        <v>200</v>
      </c>
      <c r="F1148" s="310">
        <v>0</v>
      </c>
      <c r="G1148" s="260">
        <f>E1148-F1148</f>
        <v>200</v>
      </c>
      <c r="H1148" s="215" t="s">
        <v>115</v>
      </c>
      <c r="I1148" s="119">
        <v>200</v>
      </c>
    </row>
    <row r="1149" spans="1:9" s="59" customFormat="1" ht="15.75">
      <c r="A1149" s="212">
        <v>1091</v>
      </c>
      <c r="B1149" s="262" t="s">
        <v>2185</v>
      </c>
      <c r="C1149" s="123" t="s">
        <v>2186</v>
      </c>
      <c r="D1149" s="215" t="s">
        <v>41</v>
      </c>
      <c r="E1149" s="310">
        <v>7806</v>
      </c>
      <c r="F1149" s="310">
        <v>0</v>
      </c>
      <c r="G1149" s="260">
        <f>E1149-F1149</f>
        <v>7806</v>
      </c>
      <c r="H1149" s="215" t="s">
        <v>115</v>
      </c>
      <c r="I1149" s="119">
        <v>7806</v>
      </c>
    </row>
    <row r="1150" spans="1:9" s="59" customFormat="1" ht="15.75">
      <c r="A1150" s="212">
        <v>1092</v>
      </c>
      <c r="B1150" s="262" t="s">
        <v>2187</v>
      </c>
      <c r="C1150" s="123" t="s">
        <v>2188</v>
      </c>
      <c r="D1150" s="215" t="s">
        <v>41</v>
      </c>
      <c r="E1150" s="310">
        <v>8648</v>
      </c>
      <c r="F1150" s="310">
        <v>0</v>
      </c>
      <c r="G1150" s="260">
        <f>E1150-F1150</f>
        <v>8648</v>
      </c>
      <c r="H1150" s="215" t="s">
        <v>115</v>
      </c>
      <c r="I1150" s="119">
        <v>8648</v>
      </c>
    </row>
    <row r="1151" spans="1:9" s="59" customFormat="1" ht="15.75">
      <c r="A1151" s="212">
        <v>1093</v>
      </c>
      <c r="B1151" s="262" t="s">
        <v>2189</v>
      </c>
      <c r="C1151" s="123" t="s">
        <v>2190</v>
      </c>
      <c r="D1151" s="215" t="s">
        <v>41</v>
      </c>
      <c r="E1151" s="310">
        <v>2000</v>
      </c>
      <c r="F1151" s="310">
        <v>0</v>
      </c>
      <c r="G1151" s="260">
        <f>E1151-F1151</f>
        <v>2000</v>
      </c>
      <c r="H1151" s="215" t="s">
        <v>115</v>
      </c>
      <c r="I1151" s="119">
        <v>2000</v>
      </c>
    </row>
    <row r="1152" spans="1:9" s="65" customFormat="1" ht="20.25" customHeight="1">
      <c r="A1152" s="137"/>
      <c r="B1152" s="137"/>
      <c r="C1152" s="125"/>
      <c r="D1152" s="125"/>
      <c r="E1152" s="125"/>
      <c r="F1152" s="131"/>
      <c r="G1152" s="131"/>
      <c r="H1152" s="131"/>
      <c r="I1152" s="122">
        <f>SUM(I1082:I1151)</f>
        <v>2884108</v>
      </c>
    </row>
    <row r="1153" spans="1:9" s="65" customFormat="1" ht="15.75" customHeight="1">
      <c r="A1153" s="138"/>
      <c r="B1153" s="138"/>
      <c r="C1153" s="105"/>
      <c r="F1153" s="132"/>
      <c r="G1153" s="132"/>
      <c r="H1153" s="132"/>
      <c r="I1153" s="122"/>
    </row>
    <row r="1154" spans="1:9" s="65" customFormat="1" ht="15.75" customHeight="1">
      <c r="A1154" s="67"/>
      <c r="B1154" s="66"/>
      <c r="C1154" s="105"/>
      <c r="F1154" s="112"/>
      <c r="G1154" s="66"/>
      <c r="H1154" s="91"/>
      <c r="I1154" s="122"/>
    </row>
    <row r="1155" spans="1:9" s="65" customFormat="1" ht="15.75" customHeight="1">
      <c r="A1155" s="67"/>
      <c r="B1155" s="66"/>
      <c r="C1155" s="105"/>
      <c r="F1155" s="112"/>
      <c r="G1155" s="66"/>
      <c r="H1155" s="91"/>
      <c r="I1155" s="122"/>
    </row>
    <row r="1156" spans="1:9" s="65" customFormat="1" ht="15.75" customHeight="1">
      <c r="A1156" s="67"/>
      <c r="B1156" s="66"/>
      <c r="C1156" s="105"/>
      <c r="F1156" s="112"/>
      <c r="G1156" s="66"/>
      <c r="H1156" s="91"/>
      <c r="I1156" s="122"/>
    </row>
    <row r="1157" spans="1:9" s="65" customFormat="1" ht="15.75" customHeight="1">
      <c r="A1157" s="67"/>
      <c r="B1157" s="66"/>
      <c r="C1157" s="105"/>
      <c r="F1157" s="112"/>
      <c r="G1157" s="66"/>
      <c r="H1157" s="91"/>
      <c r="I1157" s="122"/>
    </row>
    <row r="1158" spans="1:9" s="65" customFormat="1" ht="15.75" customHeight="1">
      <c r="A1158" s="130"/>
      <c r="B1158" s="130"/>
      <c r="C1158" s="105"/>
      <c r="F1158" s="133"/>
      <c r="G1158" s="133"/>
      <c r="H1158" s="133"/>
      <c r="I1158" s="122"/>
    </row>
    <row r="1159" spans="1:9" s="65" customFormat="1" ht="31.5" customHeight="1">
      <c r="A1159" s="133"/>
      <c r="B1159" s="133"/>
      <c r="C1159" s="105"/>
      <c r="F1159" s="112"/>
      <c r="G1159" s="133"/>
      <c r="H1159" s="133"/>
      <c r="I1159" s="122"/>
    </row>
    <row r="1160" ht="15.75">
      <c r="B1160" s="99" t="s">
        <v>38</v>
      </c>
    </row>
    <row r="1163" spans="1:8" ht="31.5" customHeight="1">
      <c r="A1163" s="134"/>
      <c r="B1163" s="134"/>
      <c r="G1163" s="134"/>
      <c r="H1163" s="134"/>
    </row>
  </sheetData>
  <sheetProtection/>
  <mergeCells count="13">
    <mergeCell ref="A1163:B1163"/>
    <mergeCell ref="G1163:H1163"/>
    <mergeCell ref="A1159:B1159"/>
    <mergeCell ref="G1159:H1159"/>
    <mergeCell ref="I7:K7"/>
    <mergeCell ref="A1152:B1152"/>
    <mergeCell ref="A1153:B1153"/>
    <mergeCell ref="A1:D1"/>
    <mergeCell ref="A4:H4"/>
    <mergeCell ref="A1158:B1158"/>
    <mergeCell ref="F1152:H1152"/>
    <mergeCell ref="F1153:H1153"/>
    <mergeCell ref="F1158:H1158"/>
  </mergeCells>
  <conditionalFormatting sqref="D1081 D1016 D630 C630:C1071 C1081:C1151 C11:C48 C373:C619">
    <cfRule type="expression" priority="543" dxfId="1" stopIfTrue="1">
      <formula>AND(B11&lt;&gt;"",C11="")</formula>
    </cfRule>
  </conditionalFormatting>
  <conditionalFormatting sqref="G1018:G1080 F373:F1151 E1072:E1080 E61 E62:F371 E834:E1015 E1138:E1151 E620:G629">
    <cfRule type="cellIs" priority="539" dxfId="20" operator="lessThan" stopIfTrue="1">
      <formula>0</formula>
    </cfRule>
    <cfRule type="expression" priority="540" dxfId="1" stopIfTrue="1">
      <formula>AND(A61&lt;&gt;"",E61="")</formula>
    </cfRule>
  </conditionalFormatting>
  <conditionalFormatting sqref="E1016:F1016 E667:F667 E523:F523 F524:F570 E524:E536 G61:G371 G11:G58 G373:G1151">
    <cfRule type="cellIs" priority="536" dxfId="20" operator="lessThan" stopIfTrue="1">
      <formula>0</formula>
    </cfRule>
  </conditionalFormatting>
  <conditionalFormatting sqref="E11:E58 E667:G667 E523:G523 E61:E371 E373:E1151">
    <cfRule type="cellIs" priority="514" dxfId="20" operator="lessThan" stopIfTrue="1">
      <formula>0</formula>
    </cfRule>
    <cfRule type="expression" priority="515" dxfId="1" stopIfTrue="1">
      <formula>AND(B11&lt;&gt;"",E11="")</formula>
    </cfRule>
  </conditionalFormatting>
  <conditionalFormatting sqref="E620:E625">
    <cfRule type="cellIs" priority="509" dxfId="20" operator="lessThan" stopIfTrue="1">
      <formula>0</formula>
    </cfRule>
    <cfRule type="expression" priority="510" dxfId="1" stopIfTrue="1">
      <formula>AND(B620&lt;&gt;"",E620="")</formula>
    </cfRule>
  </conditionalFormatting>
  <conditionalFormatting sqref="E620:E625">
    <cfRule type="cellIs" priority="507" dxfId="20" operator="lessThan" stopIfTrue="1">
      <formula>0</formula>
    </cfRule>
    <cfRule type="expression" priority="508" dxfId="1" stopIfTrue="1">
      <formula>AND(B620&lt;&gt;"",E620="")</formula>
    </cfRule>
  </conditionalFormatting>
  <conditionalFormatting sqref="G621">
    <cfRule type="cellIs" priority="502" dxfId="20" operator="lessThan" stopIfTrue="1">
      <formula>0</formula>
    </cfRule>
    <cfRule type="expression" priority="503" dxfId="1" stopIfTrue="1">
      <formula>AND(C621&lt;&gt;"",G621="")</formula>
    </cfRule>
  </conditionalFormatting>
  <conditionalFormatting sqref="G621">
    <cfRule type="cellIs" priority="500" dxfId="20" operator="lessThan" stopIfTrue="1">
      <formula>0</formula>
    </cfRule>
    <cfRule type="expression" priority="501" dxfId="1" stopIfTrue="1">
      <formula>AND(C621&lt;&gt;"",G621="")</formula>
    </cfRule>
  </conditionalFormatting>
  <conditionalFormatting sqref="G621">
    <cfRule type="cellIs" priority="498" dxfId="20" operator="lessThan" stopIfTrue="1">
      <formula>0</formula>
    </cfRule>
    <cfRule type="expression" priority="499" dxfId="1" stopIfTrue="1">
      <formula>AND(C621&lt;&gt;"",G621="")</formula>
    </cfRule>
  </conditionalFormatting>
  <conditionalFormatting sqref="G621">
    <cfRule type="cellIs" priority="496" dxfId="20" operator="lessThan" stopIfTrue="1">
      <formula>0</formula>
    </cfRule>
    <cfRule type="expression" priority="497" dxfId="1" stopIfTrue="1">
      <formula>AND(C621&lt;&gt;"",G621="")</formula>
    </cfRule>
  </conditionalFormatting>
  <conditionalFormatting sqref="G621">
    <cfRule type="cellIs" priority="494" dxfId="20" operator="lessThan" stopIfTrue="1">
      <formula>0</formula>
    </cfRule>
    <cfRule type="expression" priority="495" dxfId="1" stopIfTrue="1">
      <formula>AND(C621&lt;&gt;"",G621="")</formula>
    </cfRule>
  </conditionalFormatting>
  <conditionalFormatting sqref="G621">
    <cfRule type="cellIs" priority="492" dxfId="20" operator="lessThan" stopIfTrue="1">
      <formula>0</formula>
    </cfRule>
    <cfRule type="expression" priority="493" dxfId="1" stopIfTrue="1">
      <formula>AND(C621&lt;&gt;"",G621="")</formula>
    </cfRule>
  </conditionalFormatting>
  <conditionalFormatting sqref="G622">
    <cfRule type="cellIs" priority="490" dxfId="20" operator="lessThan" stopIfTrue="1">
      <formula>0</formula>
    </cfRule>
    <cfRule type="expression" priority="491" dxfId="1" stopIfTrue="1">
      <formula>AND(C622&lt;&gt;"",G622="")</formula>
    </cfRule>
  </conditionalFormatting>
  <conditionalFormatting sqref="G622">
    <cfRule type="cellIs" priority="488" dxfId="20" operator="lessThan" stopIfTrue="1">
      <formula>0</formula>
    </cfRule>
    <cfRule type="expression" priority="489" dxfId="1" stopIfTrue="1">
      <formula>AND(C622&lt;&gt;"",G622="")</formula>
    </cfRule>
  </conditionalFormatting>
  <conditionalFormatting sqref="G622">
    <cfRule type="cellIs" priority="486" dxfId="20" operator="lessThan" stopIfTrue="1">
      <formula>0</formula>
    </cfRule>
    <cfRule type="expression" priority="487" dxfId="1" stopIfTrue="1">
      <formula>AND(C622&lt;&gt;"",G622="")</formula>
    </cfRule>
  </conditionalFormatting>
  <conditionalFormatting sqref="G625">
    <cfRule type="cellIs" priority="484" dxfId="20" operator="lessThan" stopIfTrue="1">
      <formula>0</formula>
    </cfRule>
    <cfRule type="expression" priority="485" dxfId="1" stopIfTrue="1">
      <formula>AND(C625&lt;&gt;"",G625="")</formula>
    </cfRule>
  </conditionalFormatting>
  <conditionalFormatting sqref="G625">
    <cfRule type="cellIs" priority="482" dxfId="20" operator="lessThan" stopIfTrue="1">
      <formula>0</formula>
    </cfRule>
    <cfRule type="expression" priority="483" dxfId="1" stopIfTrue="1">
      <formula>AND(C625&lt;&gt;"",G625="")</formula>
    </cfRule>
  </conditionalFormatting>
  <conditionalFormatting sqref="G625">
    <cfRule type="cellIs" priority="480" dxfId="20" operator="lessThan" stopIfTrue="1">
      <formula>0</formula>
    </cfRule>
    <cfRule type="expression" priority="481" dxfId="1" stopIfTrue="1">
      <formula>AND(C625&lt;&gt;"",G625="")</formula>
    </cfRule>
  </conditionalFormatting>
  <conditionalFormatting sqref="G626">
    <cfRule type="cellIs" priority="478" dxfId="20" operator="lessThan" stopIfTrue="1">
      <formula>0</formula>
    </cfRule>
    <cfRule type="expression" priority="479" dxfId="1" stopIfTrue="1">
      <formula>AND(C626&lt;&gt;"",G626="")</formula>
    </cfRule>
  </conditionalFormatting>
  <conditionalFormatting sqref="F1081:G1081 F1017:G1017 E1016:G1016 G833 F627:F629 F630:G630 F619:G619 F1018:F1063">
    <cfRule type="cellIs" priority="476" dxfId="20" operator="lessThan" stopIfTrue="1">
      <formula>0</formula>
    </cfRule>
    <cfRule type="expression" priority="477" dxfId="1" stopIfTrue="1">
      <formula>AND(#REF!&lt;&gt;"",E619="")</formula>
    </cfRule>
  </conditionalFormatting>
  <conditionalFormatting sqref="F16:F58">
    <cfRule type="cellIs" priority="468" dxfId="20" operator="lessThan" stopIfTrue="1">
      <formula>0</formula>
    </cfRule>
    <cfRule type="expression" priority="469" dxfId="1" stopIfTrue="1">
      <formula>AND(B16&lt;&gt;"",F16="")</formula>
    </cfRule>
  </conditionalFormatting>
  <conditionalFormatting sqref="C61:C371">
    <cfRule type="expression" priority="467" dxfId="1" stopIfTrue="1">
      <formula>AND(B61&lt;&gt;"",C61="")</formula>
    </cfRule>
  </conditionalFormatting>
  <conditionalFormatting sqref="C667">
    <cfRule type="expression" priority="466" dxfId="1" stopIfTrue="1">
      <formula>AND(A667&lt;&gt;"",C667="")</formula>
    </cfRule>
  </conditionalFormatting>
  <conditionalFormatting sqref="E668:E713">
    <cfRule type="cellIs" priority="464" dxfId="20" operator="lessThan" stopIfTrue="1">
      <formula>0</formula>
    </cfRule>
    <cfRule type="expression" priority="465" dxfId="1" stopIfTrue="1">
      <formula>AND(B668&lt;&gt;"",E668="")</formula>
    </cfRule>
  </conditionalFormatting>
  <conditionalFormatting sqref="F668:F713">
    <cfRule type="cellIs" priority="462" dxfId="20" operator="lessThan" stopIfTrue="1">
      <formula>0</formula>
    </cfRule>
    <cfRule type="expression" priority="463" dxfId="1" stopIfTrue="1">
      <formula>AND(B668&lt;&gt;"",F668="")</formula>
    </cfRule>
  </conditionalFormatting>
  <conditionalFormatting sqref="E668:E673">
    <cfRule type="cellIs" priority="459" dxfId="20" operator="lessThan" stopIfTrue="1">
      <formula>0</formula>
    </cfRule>
    <cfRule type="expression" priority="460" dxfId="1" stopIfTrue="1">
      <formula>AND(B668&lt;&gt;"",E668="")</formula>
    </cfRule>
  </conditionalFormatting>
  <conditionalFormatting sqref="E668:E673">
    <cfRule type="cellIs" priority="457" dxfId="20" operator="lessThan" stopIfTrue="1">
      <formula>0</formula>
    </cfRule>
    <cfRule type="expression" priority="458" dxfId="1" stopIfTrue="1">
      <formula>AND(B668&lt;&gt;"",E668="")</formula>
    </cfRule>
  </conditionalFormatting>
  <conditionalFormatting sqref="C524:C535">
    <cfRule type="expression" priority="451" dxfId="1" stopIfTrue="1">
      <formula>AND(B525&lt;&gt;"",C524="")</formula>
    </cfRule>
  </conditionalFormatting>
  <conditionalFormatting sqref="C29:C34">
    <cfRule type="expression" priority="442" dxfId="1" stopIfTrue="1">
      <formula>AND(B29&lt;&gt;"",C29="")</formula>
    </cfRule>
  </conditionalFormatting>
  <conditionalFormatting sqref="D11:D58 D61:D371 D373:D1151">
    <cfRule type="expression" priority="441" dxfId="1" stopIfTrue="1">
      <formula>AND(B11&lt;&gt;"",D11="")</formula>
    </cfRule>
  </conditionalFormatting>
  <conditionalFormatting sqref="E29:E34">
    <cfRule type="cellIs" priority="439" dxfId="20" operator="lessThan" stopIfTrue="1">
      <formula>0</formula>
    </cfRule>
    <cfRule type="expression" priority="440" dxfId="1" stopIfTrue="1">
      <formula>AND(B29&lt;&gt;"",E29="")</formula>
    </cfRule>
  </conditionalFormatting>
  <conditionalFormatting sqref="F29:F34">
    <cfRule type="cellIs" priority="437" dxfId="20" operator="lessThan" stopIfTrue="1">
      <formula>0</formula>
    </cfRule>
    <cfRule type="expression" priority="438" dxfId="1" stopIfTrue="1">
      <formula>AND(B29&lt;&gt;"",F29="")</formula>
    </cfRule>
  </conditionalFormatting>
  <conditionalFormatting sqref="E29:E34">
    <cfRule type="cellIs" priority="434" dxfId="20" operator="lessThan" stopIfTrue="1">
      <formula>0</formula>
    </cfRule>
    <cfRule type="expression" priority="435" dxfId="1" stopIfTrue="1">
      <formula>AND(B29&lt;&gt;"",E29="")</formula>
    </cfRule>
  </conditionalFormatting>
  <conditionalFormatting sqref="E29:E34">
    <cfRule type="cellIs" priority="432" dxfId="20" operator="lessThan" stopIfTrue="1">
      <formula>0</formula>
    </cfRule>
    <cfRule type="expression" priority="433" dxfId="1" stopIfTrue="1">
      <formula>AND(B29&lt;&gt;"",E29="")</formula>
    </cfRule>
  </conditionalFormatting>
  <conditionalFormatting sqref="F27:F40">
    <cfRule type="cellIs" priority="426" dxfId="20" operator="lessThan" stopIfTrue="1">
      <formula>0</formula>
    </cfRule>
    <cfRule type="expression" priority="427" dxfId="1" stopIfTrue="1">
      <formula>AND(B27&lt;&gt;"",F27="")</formula>
    </cfRule>
  </conditionalFormatting>
  <conditionalFormatting sqref="D27:D28">
    <cfRule type="expression" priority="428" dxfId="1" stopIfTrue="1">
      <formula>AND(B27&lt;&gt;"",D27="")</formula>
    </cfRule>
  </conditionalFormatting>
  <conditionalFormatting sqref="C35:C36">
    <cfRule type="expression" priority="425" dxfId="1" stopIfTrue="1">
      <formula>AND(B35&lt;&gt;"",C35="")</formula>
    </cfRule>
  </conditionalFormatting>
  <conditionalFormatting sqref="E656:E661">
    <cfRule type="cellIs" priority="408" dxfId="20" operator="lessThan" stopIfTrue="1">
      <formula>0</formula>
    </cfRule>
    <cfRule type="expression" priority="409" dxfId="1" stopIfTrue="1">
      <formula>AND(B656&lt;&gt;"",E656="")</formula>
    </cfRule>
  </conditionalFormatting>
  <conditionalFormatting sqref="E656:E661">
    <cfRule type="cellIs" priority="406" dxfId="20" operator="lessThan" stopIfTrue="1">
      <formula>0</formula>
    </cfRule>
    <cfRule type="expression" priority="407" dxfId="1" stopIfTrue="1">
      <formula>AND(B656&lt;&gt;"",E656="")</formula>
    </cfRule>
  </conditionalFormatting>
  <conditionalFormatting sqref="C1017:C1025">
    <cfRule type="expression" priority="402" dxfId="1" stopIfTrue="1">
      <formula>AND(B1017&lt;&gt;"",C1017="")</formula>
    </cfRule>
  </conditionalFormatting>
  <conditionalFormatting sqref="D1017:D1025">
    <cfRule type="expression" priority="401" dxfId="1" stopIfTrue="1">
      <formula>AND(B1017&lt;&gt;"",D1017="")</formula>
    </cfRule>
  </conditionalFormatting>
  <conditionalFormatting sqref="E1017:E1025">
    <cfRule type="cellIs" priority="399" dxfId="20" operator="lessThan" stopIfTrue="1">
      <formula>0</formula>
    </cfRule>
    <cfRule type="expression" priority="400" dxfId="1" stopIfTrue="1">
      <formula>AND(B1017&lt;&gt;"",E1017="")</formula>
    </cfRule>
  </conditionalFormatting>
  <conditionalFormatting sqref="F1021:F1025">
    <cfRule type="cellIs" priority="397" dxfId="20" operator="lessThan" stopIfTrue="1">
      <formula>0</formula>
    </cfRule>
    <cfRule type="expression" priority="398" dxfId="1" stopIfTrue="1">
      <formula>AND(B1021&lt;&gt;"",F1021="")</formula>
    </cfRule>
  </conditionalFormatting>
  <conditionalFormatting sqref="F1019:F1020">
    <cfRule type="cellIs" priority="392" dxfId="20" operator="lessThan" stopIfTrue="1">
      <formula>0</formula>
    </cfRule>
    <cfRule type="expression" priority="393" dxfId="1" stopIfTrue="1">
      <formula>AND(B1018&lt;&gt;"",F1019="")</formula>
    </cfRule>
  </conditionalFormatting>
  <conditionalFormatting sqref="C1017:C1030">
    <cfRule type="expression" priority="386" dxfId="1" stopIfTrue="1">
      <formula>AND(B1017&lt;&gt;"",C1017="")</formula>
    </cfRule>
  </conditionalFormatting>
  <conditionalFormatting sqref="D1017:D1030">
    <cfRule type="expression" priority="385" dxfId="1" stopIfTrue="1">
      <formula>AND(B1017&lt;&gt;"",D1017="")</formula>
    </cfRule>
  </conditionalFormatting>
  <conditionalFormatting sqref="E1017:E1030">
    <cfRule type="cellIs" priority="383" dxfId="20" operator="lessThan" stopIfTrue="1">
      <formula>0</formula>
    </cfRule>
    <cfRule type="expression" priority="384" dxfId="1" stopIfTrue="1">
      <formula>AND(B1017&lt;&gt;"",E1017="")</formula>
    </cfRule>
  </conditionalFormatting>
  <conditionalFormatting sqref="F1021:F1030">
    <cfRule type="cellIs" priority="381" dxfId="20" operator="lessThan" stopIfTrue="1">
      <formula>0</formula>
    </cfRule>
    <cfRule type="expression" priority="382" dxfId="1" stopIfTrue="1">
      <formula>AND(B1021&lt;&gt;"",F1021="")</formula>
    </cfRule>
  </conditionalFormatting>
  <conditionalFormatting sqref="F1019:F1020">
    <cfRule type="cellIs" priority="376" dxfId="20" operator="lessThan" stopIfTrue="1">
      <formula>0</formula>
    </cfRule>
    <cfRule type="expression" priority="377" dxfId="1" stopIfTrue="1">
      <formula>AND(B1018&lt;&gt;"",F1019="")</formula>
    </cfRule>
  </conditionalFormatting>
  <conditionalFormatting sqref="E715:E720">
    <cfRule type="cellIs" priority="362" dxfId="20" operator="lessThan" stopIfTrue="1">
      <formula>0</formula>
    </cfRule>
    <cfRule type="expression" priority="363" dxfId="1" stopIfTrue="1">
      <formula>AND(B715&lt;&gt;"",E715="")</formula>
    </cfRule>
  </conditionalFormatting>
  <conditionalFormatting sqref="E715:E720">
    <cfRule type="cellIs" priority="360" dxfId="20" operator="lessThan" stopIfTrue="1">
      <formula>0</formula>
    </cfRule>
    <cfRule type="expression" priority="361" dxfId="1" stopIfTrue="1">
      <formula>AND(B715&lt;&gt;"",E715="")</formula>
    </cfRule>
  </conditionalFormatting>
  <conditionalFormatting sqref="C631:C654">
    <cfRule type="expression" priority="356" dxfId="1" stopIfTrue="1">
      <formula>AND(B631&lt;&gt;"",C631="")</formula>
    </cfRule>
  </conditionalFormatting>
  <conditionalFormatting sqref="D631:D654">
    <cfRule type="expression" priority="355" dxfId="1" stopIfTrue="1">
      <formula>AND(B631&lt;&gt;"",D631="")</formula>
    </cfRule>
  </conditionalFormatting>
  <conditionalFormatting sqref="E631:E654">
    <cfRule type="cellIs" priority="353" dxfId="20" operator="lessThan" stopIfTrue="1">
      <formula>0</formula>
    </cfRule>
    <cfRule type="expression" priority="354" dxfId="1" stopIfTrue="1">
      <formula>AND(B631&lt;&gt;"",E631="")</formula>
    </cfRule>
  </conditionalFormatting>
  <conditionalFormatting sqref="F631:F654">
    <cfRule type="cellIs" priority="351" dxfId="20" operator="lessThan" stopIfTrue="1">
      <formula>0</formula>
    </cfRule>
    <cfRule type="expression" priority="352" dxfId="1" stopIfTrue="1">
      <formula>AND(B631&lt;&gt;"",F631="")</formula>
    </cfRule>
  </conditionalFormatting>
  <conditionalFormatting sqref="E631:E636">
    <cfRule type="cellIs" priority="348" dxfId="20" operator="lessThan" stopIfTrue="1">
      <formula>0</formula>
    </cfRule>
    <cfRule type="expression" priority="349" dxfId="1" stopIfTrue="1">
      <formula>AND(B631&lt;&gt;"",E631="")</formula>
    </cfRule>
  </conditionalFormatting>
  <conditionalFormatting sqref="E631:E636">
    <cfRule type="cellIs" priority="346" dxfId="20" operator="lessThan" stopIfTrue="1">
      <formula>0</formula>
    </cfRule>
    <cfRule type="expression" priority="347" dxfId="1" stopIfTrue="1">
      <formula>AND(B631&lt;&gt;"",E631="")</formula>
    </cfRule>
  </conditionalFormatting>
  <conditionalFormatting sqref="H630 C61:C371 C1072:C1080 C649:C654 C823:C832 C373:C522 C1138:C1151">
    <cfRule type="expression" priority="332" dxfId="1" stopIfTrue="1">
      <formula>AND(A61&lt;&gt;"",C61="")</formula>
    </cfRule>
  </conditionalFormatting>
  <conditionalFormatting sqref="B839:B840 B961 B906:B907">
    <cfRule type="cellIs" priority="321" dxfId="12" operator="lessThan" stopIfTrue="1">
      <formula>IR839</formula>
    </cfRule>
  </conditionalFormatting>
  <conditionalFormatting sqref="E373:E378">
    <cfRule type="cellIs" priority="311" dxfId="20" operator="lessThan" stopIfTrue="1">
      <formula>0</formula>
    </cfRule>
    <cfRule type="expression" priority="312" dxfId="1" stopIfTrue="1">
      <formula>AND(B373&lt;&gt;"",E373="")</formula>
    </cfRule>
  </conditionalFormatting>
  <conditionalFormatting sqref="E373:E378">
    <cfRule type="cellIs" priority="309" dxfId="20" operator="lessThan" stopIfTrue="1">
      <formula>0</formula>
    </cfRule>
    <cfRule type="expression" priority="310" dxfId="1" stopIfTrue="1">
      <formula>AND(B373&lt;&gt;"",E373="")</formula>
    </cfRule>
  </conditionalFormatting>
  <conditionalFormatting sqref="C426:C446">
    <cfRule type="expression" priority="305" dxfId="1" stopIfTrue="1">
      <formula>AND(B426&lt;&gt;"",C426="")</formula>
    </cfRule>
  </conditionalFormatting>
  <conditionalFormatting sqref="E426:E446">
    <cfRule type="cellIs" priority="300" dxfId="20" operator="lessThan" stopIfTrue="1">
      <formula>0</formula>
    </cfRule>
    <cfRule type="expression" priority="301" dxfId="1" stopIfTrue="1">
      <formula>AND(B426&lt;&gt;"",E426="")</formula>
    </cfRule>
  </conditionalFormatting>
  <conditionalFormatting sqref="F426:F459">
    <cfRule type="cellIs" priority="298" dxfId="20" operator="lessThan" stopIfTrue="1">
      <formula>0</formula>
    </cfRule>
    <cfRule type="expression" priority="299" dxfId="1" stopIfTrue="1">
      <formula>AND(B426&lt;&gt;"",F426="")</formula>
    </cfRule>
  </conditionalFormatting>
  <conditionalFormatting sqref="E447:E452">
    <cfRule type="cellIs" priority="290" dxfId="20" operator="lessThan" stopIfTrue="1">
      <formula>0</formula>
    </cfRule>
    <cfRule type="expression" priority="291" dxfId="1" stopIfTrue="1">
      <formula>AND(B447&lt;&gt;"",E447="")</formula>
    </cfRule>
  </conditionalFormatting>
  <conditionalFormatting sqref="E447:E452">
    <cfRule type="cellIs" priority="288" dxfId="20" operator="lessThan" stopIfTrue="1">
      <formula>0</formula>
    </cfRule>
    <cfRule type="expression" priority="289" dxfId="1" stopIfTrue="1">
      <formula>AND(B447&lt;&gt;"",E447="")</formula>
    </cfRule>
  </conditionalFormatting>
  <conditionalFormatting sqref="F62:F371 F620:F629 F1072:F1080 F834:F1015 F1082:G1151">
    <cfRule type="cellIs" priority="269" dxfId="20" operator="lessThan" stopIfTrue="1">
      <formula>0</formula>
    </cfRule>
    <cfRule type="expression" priority="270" dxfId="1" stopIfTrue="1">
      <formula>AND(A62&lt;&gt;"",F62="")</formula>
    </cfRule>
  </conditionalFormatting>
  <conditionalFormatting sqref="E373:E378">
    <cfRule type="cellIs" priority="257" dxfId="20" operator="lessThan" stopIfTrue="1">
      <formula>0</formula>
    </cfRule>
    <cfRule type="expression" priority="258" dxfId="1" stopIfTrue="1">
      <formula>AND(B373&lt;&gt;"",E373="")</formula>
    </cfRule>
  </conditionalFormatting>
  <conditionalFormatting sqref="E373:E378">
    <cfRule type="cellIs" priority="255" dxfId="20" operator="lessThan" stopIfTrue="1">
      <formula>0</formula>
    </cfRule>
    <cfRule type="expression" priority="256" dxfId="1" stopIfTrue="1">
      <formula>AND(B373&lt;&gt;"",E373="")</formula>
    </cfRule>
  </conditionalFormatting>
  <conditionalFormatting sqref="C426:C446">
    <cfRule type="expression" priority="251" dxfId="1" stopIfTrue="1">
      <formula>AND(B426&lt;&gt;"",C426="")</formula>
    </cfRule>
  </conditionalFormatting>
  <conditionalFormatting sqref="E426:E446">
    <cfRule type="cellIs" priority="246" dxfId="20" operator="lessThan" stopIfTrue="1">
      <formula>0</formula>
    </cfRule>
    <cfRule type="expression" priority="247" dxfId="1" stopIfTrue="1">
      <formula>AND(B426&lt;&gt;"",E426="")</formula>
    </cfRule>
  </conditionalFormatting>
  <conditionalFormatting sqref="F426:F459">
    <cfRule type="cellIs" priority="244" dxfId="20" operator="lessThan" stopIfTrue="1">
      <formula>0</formula>
    </cfRule>
    <cfRule type="expression" priority="245" dxfId="1" stopIfTrue="1">
      <formula>AND(B426&lt;&gt;"",F426="")</formula>
    </cfRule>
  </conditionalFormatting>
  <conditionalFormatting sqref="E447:E452">
    <cfRule type="cellIs" priority="236" dxfId="20" operator="lessThan" stopIfTrue="1">
      <formula>0</formula>
    </cfRule>
    <cfRule type="expression" priority="237" dxfId="1" stopIfTrue="1">
      <formula>AND(B447&lt;&gt;"",E447="")</formula>
    </cfRule>
  </conditionalFormatting>
  <conditionalFormatting sqref="E447:E452">
    <cfRule type="cellIs" priority="234" dxfId="20" operator="lessThan" stopIfTrue="1">
      <formula>0</formula>
    </cfRule>
    <cfRule type="expression" priority="235" dxfId="1" stopIfTrue="1">
      <formula>AND(B447&lt;&gt;"",E447="")</formula>
    </cfRule>
  </conditionalFormatting>
  <conditionalFormatting sqref="C630 C1081 C1038 C261">
    <cfRule type="expression" priority="706" dxfId="1" stopIfTrue="1">
      <formula>AND(OR(D261&lt;&gt;"",#REF!&lt;&gt;"",E261&lt;&gt;"",F261&lt;&gt;"",G261&lt;&gt;"",H261&lt;&gt;"",#REF!&lt;&gt;"",#REF!&lt;&gt;"",#REF!&lt;&gt;"",#REF!&lt;&gt;"",#REF!&lt;&gt;""),C261="")</formula>
    </cfRule>
  </conditionalFormatting>
  <conditionalFormatting sqref="D630 D1081">
    <cfRule type="expression" priority="711" dxfId="1" stopIfTrue="1">
      <formula>AND(OR(E630&lt;&gt;"",#REF!&lt;&gt;"",F630&lt;&gt;"",G630&lt;&gt;"",H630&lt;&gt;"",#REF!&lt;&gt;"",I630&lt;&gt;"",#REF!&lt;&gt;"",#REF!&lt;&gt;"",#REF!&lt;&gt;"",#REF!&lt;&gt;""),D630="")</formula>
    </cfRule>
  </conditionalFormatting>
  <conditionalFormatting sqref="C261">
    <cfRule type="expression" priority="713" dxfId="1" stopIfTrue="1">
      <formula>AND(OR(D261&lt;&gt;"",E261&lt;&gt;"",#REF!&lt;&gt;"",F261&lt;&gt;"",G261&lt;&gt;"",H261&lt;&gt;"",#REF!&lt;&gt;"",#REF!&lt;&gt;"",#REF!&lt;&gt;"",#REF!&lt;&gt;"",#REF!&lt;&gt;""),C261="")</formula>
    </cfRule>
  </conditionalFormatting>
  <conditionalFormatting sqref="H630">
    <cfRule type="expression" priority="715" dxfId="1" stopIfTrue="1">
      <formula>AND(OR(#REF!&lt;&gt;"",#REF!&lt;&gt;"",#REF!&lt;&gt;"",I630&lt;&gt;"",J630&lt;&gt;"",K630&lt;&gt;"",M630&lt;&gt;"",#REF!&lt;&gt;"",#REF!&lt;&gt;"",#REF!&lt;&gt;"",#REF!&lt;&gt;""),H630="")</formula>
    </cfRule>
  </conditionalFormatting>
  <conditionalFormatting sqref="B620:B629 B61:B371 B1138:B1151">
    <cfRule type="expression" priority="220" dxfId="1" stopIfTrue="1">
      <formula>AND(OR(#REF!&lt;&gt;"",D61&lt;&gt;"",#REF!&lt;&gt;"",E61&lt;&gt;"",F61&lt;&gt;"",G61&lt;&gt;"",I61&lt;&gt;"",#REF!&lt;&gt;"",#REF!&lt;&gt;"",#REF!&lt;&gt;"",#REF!&lt;&gt;""),B61="")</formula>
    </cfRule>
  </conditionalFormatting>
  <conditionalFormatting sqref="D834:D1015 D61:D371 D1138:D1151 D620:D629">
    <cfRule type="expression" priority="218" dxfId="1" stopIfTrue="1">
      <formula>AND(A61&lt;&gt;"",D61="")</formula>
    </cfRule>
  </conditionalFormatting>
  <conditionalFormatting sqref="B649:B654">
    <cfRule type="expression" priority="212" dxfId="1" stopIfTrue="1">
      <formula>AND(OR(#REF!&lt;&gt;"",D649&lt;&gt;"",#REF!&lt;&gt;"",E649&lt;&gt;"",F649&lt;&gt;"",G649&lt;&gt;"",I649&lt;&gt;"",#REF!&lt;&gt;"",#REF!&lt;&gt;"",#REF!&lt;&gt;"",#REF!&lt;&gt;""),B649="")</formula>
    </cfRule>
  </conditionalFormatting>
  <conditionalFormatting sqref="D649:D654">
    <cfRule type="expression" priority="210" dxfId="1" stopIfTrue="1">
      <formula>AND(A649&lt;&gt;"",D649="")</formula>
    </cfRule>
  </conditionalFormatting>
  <conditionalFormatting sqref="E649:E654">
    <cfRule type="cellIs" priority="208" dxfId="20" operator="lessThan" stopIfTrue="1">
      <formula>0</formula>
    </cfRule>
    <cfRule type="expression" priority="209" dxfId="1" stopIfTrue="1">
      <formula>AND(A649&lt;&gt;"",E649="")</formula>
    </cfRule>
  </conditionalFormatting>
  <conditionalFormatting sqref="F649:F654">
    <cfRule type="cellIs" priority="206" dxfId="20" operator="lessThan" stopIfTrue="1">
      <formula>0</formula>
    </cfRule>
    <cfRule type="expression" priority="207" dxfId="1" stopIfTrue="1">
      <formula>AND(A649&lt;&gt;"",F649="")</formula>
    </cfRule>
  </conditionalFormatting>
  <conditionalFormatting sqref="B823:B832">
    <cfRule type="expression" priority="204" dxfId="1" stopIfTrue="1">
      <formula>AND(OR(#REF!&lt;&gt;"",D823&lt;&gt;"",#REF!&lt;&gt;"",E823&lt;&gt;"",F823&lt;&gt;"",G823&lt;&gt;"",I823&lt;&gt;"",#REF!&lt;&gt;"",#REF!&lt;&gt;"",#REF!&lt;&gt;"",#REF!&lt;&gt;""),B823="")</formula>
    </cfRule>
  </conditionalFormatting>
  <conditionalFormatting sqref="D823:D832">
    <cfRule type="expression" priority="202" dxfId="1" stopIfTrue="1">
      <formula>AND(A823&lt;&gt;"",D823="")</formula>
    </cfRule>
  </conditionalFormatting>
  <conditionalFormatting sqref="E823:E832">
    <cfRule type="cellIs" priority="200" dxfId="20" operator="lessThan" stopIfTrue="1">
      <formula>0</formula>
    </cfRule>
    <cfRule type="expression" priority="201" dxfId="1" stopIfTrue="1">
      <formula>AND(A823&lt;&gt;"",E823="")</formula>
    </cfRule>
  </conditionalFormatting>
  <conditionalFormatting sqref="F823:F832">
    <cfRule type="cellIs" priority="198" dxfId="20" operator="lessThan" stopIfTrue="1">
      <formula>0</formula>
    </cfRule>
    <cfRule type="expression" priority="199" dxfId="1" stopIfTrue="1">
      <formula>AND(A823&lt;&gt;"",F823="")</formula>
    </cfRule>
  </conditionalFormatting>
  <conditionalFormatting sqref="D547">
    <cfRule type="expression" priority="196" dxfId="1" stopIfTrue="1">
      <formula>AND(A547&lt;&gt;"",D547="")</formula>
    </cfRule>
  </conditionalFormatting>
  <conditionalFormatting sqref="D563">
    <cfRule type="expression" priority="193" dxfId="1" stopIfTrue="1">
      <formula>AND(A563&lt;&gt;"",D563="")</formula>
    </cfRule>
  </conditionalFormatting>
  <conditionalFormatting sqref="D612">
    <cfRule type="expression" priority="190" dxfId="1" stopIfTrue="1">
      <formula>AND(A612&lt;&gt;"",D612="")</formula>
    </cfRule>
  </conditionalFormatting>
  <conditionalFormatting sqref="D613">
    <cfRule type="expression" priority="188" dxfId="1" stopIfTrue="1">
      <formula>AND(A613&lt;&gt;"",D613="")</formula>
    </cfRule>
  </conditionalFormatting>
  <conditionalFormatting sqref="B525:B536">
    <cfRule type="expression" priority="185" dxfId="1" stopIfTrue="1">
      <formula>AND(OR(#REF!&lt;&gt;"",D524&lt;&gt;"",#REF!&lt;&gt;"",E525&lt;&gt;"",F525&lt;&gt;"",G525&lt;&gt;"",I525&lt;&gt;"",#REF!&lt;&gt;"",#REF!&lt;&gt;"",#REF!&lt;&gt;"",#REF!&lt;&gt;""),B525="")</formula>
    </cfRule>
  </conditionalFormatting>
  <conditionalFormatting sqref="D524:D618">
    <cfRule type="expression" priority="184" dxfId="1" stopIfTrue="1">
      <formula>AND(A524&lt;&gt;"",D524="")</formula>
    </cfRule>
  </conditionalFormatting>
  <conditionalFormatting sqref="B620">
    <cfRule type="expression" priority="177" dxfId="1" stopIfTrue="1">
      <formula>AND(OR(#REF!&lt;&gt;"",D620&lt;&gt;"",#REF!&lt;&gt;"",E620&lt;&gt;"",F620&lt;&gt;"",G620&lt;&gt;"",I620&lt;&gt;"",#REF!&lt;&gt;"",#REF!&lt;&gt;"",#REF!&lt;&gt;"",#REF!&lt;&gt;""),B620="")</formula>
    </cfRule>
  </conditionalFormatting>
  <conditionalFormatting sqref="B620">
    <cfRule type="expression" priority="176" dxfId="1" stopIfTrue="1">
      <formula>AND(OR(#REF!&lt;&gt;"",D620&lt;&gt;"",#REF!&lt;&gt;"",E620&lt;&gt;"",F620&lt;&gt;"",G620&lt;&gt;"",I620&lt;&gt;"",#REF!&lt;&gt;"",#REF!&lt;&gt;"",#REF!&lt;&gt;"",#REF!&lt;&gt;""),B620="")</formula>
    </cfRule>
  </conditionalFormatting>
  <conditionalFormatting sqref="E620:E625">
    <cfRule type="cellIs" priority="167" dxfId="20" operator="lessThan" stopIfTrue="1">
      <formula>0</formula>
    </cfRule>
    <cfRule type="expression" priority="168" dxfId="1" stopIfTrue="1">
      <formula>AND(A620&lt;&gt;"",E620="")</formula>
    </cfRule>
  </conditionalFormatting>
  <conditionalFormatting sqref="E620:E625">
    <cfRule type="cellIs" priority="165" dxfId="20" operator="lessThan" stopIfTrue="1">
      <formula>0</formula>
    </cfRule>
    <cfRule type="expression" priority="166" dxfId="1" stopIfTrue="1">
      <formula>AND(A620&lt;&gt;"",E620="")</formula>
    </cfRule>
  </conditionalFormatting>
  <conditionalFormatting sqref="E621:E626">
    <cfRule type="cellIs" priority="156" dxfId="20" operator="lessThan" stopIfTrue="1">
      <formula>0</formula>
    </cfRule>
    <cfRule type="expression" priority="157" dxfId="1" stopIfTrue="1">
      <formula>AND(A621&lt;&gt;"",E621="")</formula>
    </cfRule>
  </conditionalFormatting>
  <conditionalFormatting sqref="E621:E626">
    <cfRule type="cellIs" priority="154" dxfId="20" operator="lessThan" stopIfTrue="1">
      <formula>0</formula>
    </cfRule>
    <cfRule type="expression" priority="155" dxfId="1" stopIfTrue="1">
      <formula>AND(A621&lt;&gt;"",E621="")</formula>
    </cfRule>
  </conditionalFormatting>
  <conditionalFormatting sqref="G622">
    <cfRule type="cellIs" priority="152" dxfId="20" operator="lessThan" stopIfTrue="1">
      <formula>0</formula>
    </cfRule>
    <cfRule type="expression" priority="153" dxfId="1" stopIfTrue="1">
      <formula>AND(C622&lt;&gt;"",G622="")</formula>
    </cfRule>
  </conditionalFormatting>
  <conditionalFormatting sqref="G622">
    <cfRule type="cellIs" priority="150" dxfId="20" operator="lessThan" stopIfTrue="1">
      <formula>0</formula>
    </cfRule>
    <cfRule type="expression" priority="151" dxfId="1" stopIfTrue="1">
      <formula>AND(C622&lt;&gt;"",G622="")</formula>
    </cfRule>
  </conditionalFormatting>
  <conditionalFormatting sqref="G622">
    <cfRule type="cellIs" priority="148" dxfId="20" operator="lessThan" stopIfTrue="1">
      <formula>0</formula>
    </cfRule>
    <cfRule type="expression" priority="149" dxfId="1" stopIfTrue="1">
      <formula>AND(C622&lt;&gt;"",G622="")</formula>
    </cfRule>
  </conditionalFormatting>
  <conditionalFormatting sqref="G622">
    <cfRule type="cellIs" priority="146" dxfId="20" operator="lessThan" stopIfTrue="1">
      <formula>0</formula>
    </cfRule>
    <cfRule type="expression" priority="147" dxfId="1" stopIfTrue="1">
      <formula>AND(C622&lt;&gt;"",G622="")</formula>
    </cfRule>
  </conditionalFormatting>
  <conditionalFormatting sqref="G622">
    <cfRule type="cellIs" priority="144" dxfId="20" operator="lessThan" stopIfTrue="1">
      <formula>0</formula>
    </cfRule>
    <cfRule type="expression" priority="145" dxfId="1" stopIfTrue="1">
      <formula>AND(C622&lt;&gt;"",G622="")</formula>
    </cfRule>
  </conditionalFormatting>
  <conditionalFormatting sqref="G622">
    <cfRule type="cellIs" priority="142" dxfId="20" operator="lessThan" stopIfTrue="1">
      <formula>0</formula>
    </cfRule>
    <cfRule type="expression" priority="143" dxfId="1" stopIfTrue="1">
      <formula>AND(C622&lt;&gt;"",G622="")</formula>
    </cfRule>
  </conditionalFormatting>
  <conditionalFormatting sqref="G623">
    <cfRule type="cellIs" priority="140" dxfId="20" operator="lessThan" stopIfTrue="1">
      <formula>0</formula>
    </cfRule>
    <cfRule type="expression" priority="141" dxfId="1" stopIfTrue="1">
      <formula>AND(C623&lt;&gt;"",G623="")</formula>
    </cfRule>
  </conditionalFormatting>
  <conditionalFormatting sqref="G623">
    <cfRule type="cellIs" priority="138" dxfId="20" operator="lessThan" stopIfTrue="1">
      <formula>0</formula>
    </cfRule>
    <cfRule type="expression" priority="139" dxfId="1" stopIfTrue="1">
      <formula>AND(C623&lt;&gt;"",G623="")</formula>
    </cfRule>
  </conditionalFormatting>
  <conditionalFormatting sqref="G623">
    <cfRule type="cellIs" priority="136" dxfId="20" operator="lessThan" stopIfTrue="1">
      <formula>0</formula>
    </cfRule>
    <cfRule type="expression" priority="137" dxfId="1" stopIfTrue="1">
      <formula>AND(C623&lt;&gt;"",G623="")</formula>
    </cfRule>
  </conditionalFormatting>
  <conditionalFormatting sqref="G626">
    <cfRule type="cellIs" priority="134" dxfId="20" operator="lessThan" stopIfTrue="1">
      <formula>0</formula>
    </cfRule>
    <cfRule type="expression" priority="135" dxfId="1" stopIfTrue="1">
      <formula>AND(C626&lt;&gt;"",G626="")</formula>
    </cfRule>
  </conditionalFormatting>
  <conditionalFormatting sqref="G626">
    <cfRule type="cellIs" priority="132" dxfId="20" operator="lessThan" stopIfTrue="1">
      <formula>0</formula>
    </cfRule>
    <cfRule type="expression" priority="133" dxfId="1" stopIfTrue="1">
      <formula>AND(C626&lt;&gt;"",G626="")</formula>
    </cfRule>
  </conditionalFormatting>
  <conditionalFormatting sqref="G626">
    <cfRule type="cellIs" priority="130" dxfId="20" operator="lessThan" stopIfTrue="1">
      <formula>0</formula>
    </cfRule>
    <cfRule type="expression" priority="131" dxfId="1" stopIfTrue="1">
      <formula>AND(C626&lt;&gt;"",G626="")</formula>
    </cfRule>
  </conditionalFormatting>
  <conditionalFormatting sqref="G627">
    <cfRule type="cellIs" priority="128" dxfId="20" operator="lessThan" stopIfTrue="1">
      <formula>0</formula>
    </cfRule>
    <cfRule type="expression" priority="129" dxfId="1" stopIfTrue="1">
      <formula>AND(C627&lt;&gt;"",G627="")</formula>
    </cfRule>
  </conditionalFormatting>
  <conditionalFormatting sqref="F628">
    <cfRule type="cellIs" priority="126" dxfId="20" operator="lessThan" stopIfTrue="1">
      <formula>0</formula>
    </cfRule>
    <cfRule type="expression" priority="127" dxfId="1" stopIfTrue="1">
      <formula>AND(B628&lt;&gt;"",F628="")</formula>
    </cfRule>
  </conditionalFormatting>
  <conditionalFormatting sqref="G628">
    <cfRule type="cellIs" priority="124" dxfId="20" operator="lessThan" stopIfTrue="1">
      <formula>0</formula>
    </cfRule>
    <cfRule type="expression" priority="125" dxfId="1" stopIfTrue="1">
      <formula>AND(C628&lt;&gt;"",G628="")</formula>
    </cfRule>
  </conditionalFormatting>
  <conditionalFormatting sqref="G629">
    <cfRule type="cellIs" priority="120" dxfId="20" operator="lessThan" stopIfTrue="1">
      <formula>0</formula>
    </cfRule>
    <cfRule type="expression" priority="121" dxfId="1" stopIfTrue="1">
      <formula>AND(C629&lt;&gt;"",G629="")</formula>
    </cfRule>
  </conditionalFormatting>
  <conditionalFormatting sqref="D620">
    <cfRule type="expression" priority="116" dxfId="1" stopIfTrue="1">
      <formula>AND(A620&lt;&gt;"",D620="")</formula>
    </cfRule>
  </conditionalFormatting>
  <conditionalFormatting sqref="E620">
    <cfRule type="cellIs" priority="114" dxfId="20" operator="lessThan" stopIfTrue="1">
      <formula>0</formula>
    </cfRule>
    <cfRule type="expression" priority="115" dxfId="1" stopIfTrue="1">
      <formula>AND(A620&lt;&gt;"",E620="")</formula>
    </cfRule>
  </conditionalFormatting>
  <conditionalFormatting sqref="F620">
    <cfRule type="cellIs" priority="112" dxfId="20" operator="lessThan" stopIfTrue="1">
      <formula>0</formula>
    </cfRule>
    <cfRule type="expression" priority="113" dxfId="1" stopIfTrue="1">
      <formula>AND(A620&lt;&gt;"",F620="")</formula>
    </cfRule>
  </conditionalFormatting>
  <conditionalFormatting sqref="D620">
    <cfRule type="expression" priority="107" dxfId="1" stopIfTrue="1">
      <formula>AND(A620&lt;&gt;"",D620="")</formula>
    </cfRule>
  </conditionalFormatting>
  <conditionalFormatting sqref="E620">
    <cfRule type="cellIs" priority="105" dxfId="20" operator="lessThan" stopIfTrue="1">
      <formula>0</formula>
    </cfRule>
    <cfRule type="expression" priority="106" dxfId="1" stopIfTrue="1">
      <formula>AND(A620&lt;&gt;"",E620="")</formula>
    </cfRule>
  </conditionalFormatting>
  <conditionalFormatting sqref="F620:F624">
    <cfRule type="cellIs" priority="103" dxfId="20" operator="lessThan" stopIfTrue="1">
      <formula>0</formula>
    </cfRule>
    <cfRule type="expression" priority="104" dxfId="1" stopIfTrue="1">
      <formula>AND(A620&lt;&gt;"",F620="")</formula>
    </cfRule>
  </conditionalFormatting>
  <conditionalFormatting sqref="C247 C365">
    <cfRule type="expression" priority="89" dxfId="1" stopIfTrue="1">
      <formula>AND(OR(D247&lt;&gt;"",#REF!&lt;&gt;"",E247&lt;&gt;"",F247&lt;&gt;"",G247&lt;&gt;"",H247&lt;&gt;"",J247&lt;&gt;"",#REF!&lt;&gt;"",#REF!&lt;&gt;"",#REF!&lt;&gt;"",#REF!&lt;&gt;""),C247="")</formula>
    </cfRule>
  </conditionalFormatting>
  <conditionalFormatting sqref="C247 C365">
    <cfRule type="expression" priority="88" dxfId="1" stopIfTrue="1">
      <formula>AND(OR(D247&lt;&gt;"",E247&lt;&gt;"",#REF!&lt;&gt;"",F247&lt;&gt;"",G247&lt;&gt;"",H247&lt;&gt;"",J247&lt;&gt;"",#REF!&lt;&gt;"",#REF!&lt;&gt;"",#REF!&lt;&gt;"",#REF!&lt;&gt;""),C247="")</formula>
    </cfRule>
  </conditionalFormatting>
  <conditionalFormatting sqref="B898">
    <cfRule type="expression" priority="83" dxfId="276" stopIfTrue="1">
      <formula>AND(COUNTIF($B$83:$B$83,B898)&gt;1,NOT(ISBLANK(B898)))</formula>
    </cfRule>
  </conditionalFormatting>
  <conditionalFormatting sqref="C898">
    <cfRule type="expression" priority="75" dxfId="276" stopIfTrue="1">
      <formula>AND(COUNTIF($D$83:$D$83,C898)&gt;1,NOT(ISBLANK(C898)))</formula>
    </cfRule>
  </conditionalFormatting>
  <conditionalFormatting sqref="E620:E625">
    <cfRule type="cellIs" priority="65" dxfId="20" operator="lessThan" stopIfTrue="1">
      <formula>0</formula>
    </cfRule>
    <cfRule type="expression" priority="66" dxfId="1" stopIfTrue="1">
      <formula>AND(A620&lt;&gt;"",E620="")</formula>
    </cfRule>
  </conditionalFormatting>
  <conditionalFormatting sqref="E620:E625">
    <cfRule type="cellIs" priority="63" dxfId="20" operator="lessThan" stopIfTrue="1">
      <formula>0</formula>
    </cfRule>
    <cfRule type="expression" priority="64" dxfId="1" stopIfTrue="1">
      <formula>AND(A620&lt;&gt;"",E620="")</formula>
    </cfRule>
  </conditionalFormatting>
  <conditionalFormatting sqref="G621">
    <cfRule type="cellIs" priority="61" dxfId="20" operator="lessThan" stopIfTrue="1">
      <formula>0</formula>
    </cfRule>
    <cfRule type="expression" priority="62" dxfId="1" stopIfTrue="1">
      <formula>AND(C621&lt;&gt;"",G621="")</formula>
    </cfRule>
  </conditionalFormatting>
  <conditionalFormatting sqref="G621">
    <cfRule type="cellIs" priority="59" dxfId="20" operator="lessThan" stopIfTrue="1">
      <formula>0</formula>
    </cfRule>
    <cfRule type="expression" priority="60" dxfId="1" stopIfTrue="1">
      <formula>AND(C621&lt;&gt;"",G621="")</formula>
    </cfRule>
  </conditionalFormatting>
  <conditionalFormatting sqref="G621">
    <cfRule type="cellIs" priority="57" dxfId="20" operator="lessThan" stopIfTrue="1">
      <formula>0</formula>
    </cfRule>
    <cfRule type="expression" priority="58" dxfId="1" stopIfTrue="1">
      <formula>AND(C621&lt;&gt;"",G621="")</formula>
    </cfRule>
  </conditionalFormatting>
  <conditionalFormatting sqref="G621">
    <cfRule type="cellIs" priority="55" dxfId="20" operator="lessThan" stopIfTrue="1">
      <formula>0</formula>
    </cfRule>
    <cfRule type="expression" priority="56" dxfId="1" stopIfTrue="1">
      <formula>AND(C621&lt;&gt;"",G621="")</formula>
    </cfRule>
  </conditionalFormatting>
  <conditionalFormatting sqref="G621">
    <cfRule type="cellIs" priority="53" dxfId="20" operator="lessThan" stopIfTrue="1">
      <formula>0</formula>
    </cfRule>
    <cfRule type="expression" priority="54" dxfId="1" stopIfTrue="1">
      <formula>AND(C621&lt;&gt;"",G621="")</formula>
    </cfRule>
  </conditionalFormatting>
  <conditionalFormatting sqref="G621">
    <cfRule type="cellIs" priority="51" dxfId="20" operator="lessThan" stopIfTrue="1">
      <formula>0</formula>
    </cfRule>
    <cfRule type="expression" priority="52" dxfId="1" stopIfTrue="1">
      <formula>AND(C621&lt;&gt;"",G621="")</formula>
    </cfRule>
  </conditionalFormatting>
  <conditionalFormatting sqref="G622">
    <cfRule type="cellIs" priority="49" dxfId="20" operator="lessThan" stopIfTrue="1">
      <formula>0</formula>
    </cfRule>
    <cfRule type="expression" priority="50" dxfId="1" stopIfTrue="1">
      <formula>AND(C622&lt;&gt;"",G622="")</formula>
    </cfRule>
  </conditionalFormatting>
  <conditionalFormatting sqref="G622">
    <cfRule type="cellIs" priority="47" dxfId="20" operator="lessThan" stopIfTrue="1">
      <formula>0</formula>
    </cfRule>
    <cfRule type="expression" priority="48" dxfId="1" stopIfTrue="1">
      <formula>AND(C622&lt;&gt;"",G622="")</formula>
    </cfRule>
  </conditionalFormatting>
  <conditionalFormatting sqref="G622">
    <cfRule type="cellIs" priority="45" dxfId="20" operator="lessThan" stopIfTrue="1">
      <formula>0</formula>
    </cfRule>
    <cfRule type="expression" priority="46" dxfId="1" stopIfTrue="1">
      <formula>AND(C622&lt;&gt;"",G622="")</formula>
    </cfRule>
  </conditionalFormatting>
  <conditionalFormatting sqref="G625">
    <cfRule type="cellIs" priority="43" dxfId="20" operator="lessThan" stopIfTrue="1">
      <formula>0</formula>
    </cfRule>
    <cfRule type="expression" priority="44" dxfId="1" stopIfTrue="1">
      <formula>AND(C625&lt;&gt;"",G625="")</formula>
    </cfRule>
  </conditionalFormatting>
  <conditionalFormatting sqref="G625">
    <cfRule type="cellIs" priority="41" dxfId="20" operator="lessThan" stopIfTrue="1">
      <formula>0</formula>
    </cfRule>
    <cfRule type="expression" priority="42" dxfId="1" stopIfTrue="1">
      <formula>AND(C625&lt;&gt;"",G625="")</formula>
    </cfRule>
  </conditionalFormatting>
  <conditionalFormatting sqref="G625">
    <cfRule type="cellIs" priority="39" dxfId="20" operator="lessThan" stopIfTrue="1">
      <formula>0</formula>
    </cfRule>
    <cfRule type="expression" priority="40" dxfId="1" stopIfTrue="1">
      <formula>AND(C625&lt;&gt;"",G625="")</formula>
    </cfRule>
  </conditionalFormatting>
  <conditionalFormatting sqref="G626">
    <cfRule type="cellIs" priority="37" dxfId="20" operator="lessThan" stopIfTrue="1">
      <formula>0</formula>
    </cfRule>
    <cfRule type="expression" priority="38" dxfId="1" stopIfTrue="1">
      <formula>AND(C626&lt;&gt;"",G626="")</formula>
    </cfRule>
  </conditionalFormatting>
  <conditionalFormatting sqref="F627">
    <cfRule type="cellIs" priority="35" dxfId="20" operator="lessThan" stopIfTrue="1">
      <formula>0</formula>
    </cfRule>
    <cfRule type="expression" priority="36" dxfId="1" stopIfTrue="1">
      <formula>AND(B627&lt;&gt;"",F627="")</formula>
    </cfRule>
  </conditionalFormatting>
  <conditionalFormatting sqref="G627">
    <cfRule type="cellIs" priority="33" dxfId="20" operator="lessThan" stopIfTrue="1">
      <formula>0</formula>
    </cfRule>
    <cfRule type="expression" priority="34" dxfId="1" stopIfTrue="1">
      <formula>AND(C627&lt;&gt;"",G627="")</formula>
    </cfRule>
  </conditionalFormatting>
  <conditionalFormatting sqref="G629">
    <cfRule type="cellIs" priority="31" dxfId="20" operator="lessThan" stopIfTrue="1">
      <formula>0</formula>
    </cfRule>
    <cfRule type="expression" priority="32" dxfId="1" stopIfTrue="1">
      <formula>AND(C629&lt;&gt;"",G629="")</formula>
    </cfRule>
  </conditionalFormatting>
  <conditionalFormatting sqref="G628">
    <cfRule type="cellIs" priority="29" dxfId="20" operator="lessThan" stopIfTrue="1">
      <formula>0</formula>
    </cfRule>
    <cfRule type="expression" priority="30" dxfId="1" stopIfTrue="1">
      <formula>AND(C628&lt;&gt;"",G628="")</formula>
    </cfRule>
  </conditionalFormatting>
  <conditionalFormatting sqref="B373:B522">
    <cfRule type="expression" priority="24" dxfId="1" stopIfTrue="1">
      <formula>AND(OR(#REF!&lt;&gt;"",D373&lt;&gt;"",#REF!&lt;&gt;"",E373&lt;&gt;"",F373&lt;&gt;"",G373&lt;&gt;"",I373&lt;&gt;"",#REF!&lt;&gt;"",#REF!&lt;&gt;"",#REF!&lt;&gt;"",#REF!&lt;&gt;""),B373="")</formula>
    </cfRule>
  </conditionalFormatting>
  <conditionalFormatting sqref="D373:D522">
    <cfRule type="expression" priority="22" dxfId="1" stopIfTrue="1">
      <formula>AND(A373&lt;&gt;"",D373="")</formula>
    </cfRule>
  </conditionalFormatting>
  <conditionalFormatting sqref="E373:E522">
    <cfRule type="cellIs" priority="20" dxfId="20" operator="lessThan" stopIfTrue="1">
      <formula>0</formula>
    </cfRule>
    <cfRule type="expression" priority="21" dxfId="1" stopIfTrue="1">
      <formula>AND(A373&lt;&gt;"",E373="")</formula>
    </cfRule>
  </conditionalFormatting>
  <conditionalFormatting sqref="F373:F522">
    <cfRule type="cellIs" priority="18" dxfId="20" operator="lessThan" stopIfTrue="1">
      <formula>0</formula>
    </cfRule>
    <cfRule type="expression" priority="19" dxfId="1" stopIfTrue="1">
      <formula>AND(A373&lt;&gt;"",F373="")</formula>
    </cfRule>
  </conditionalFormatting>
  <conditionalFormatting sqref="E373:E378">
    <cfRule type="cellIs" priority="15" dxfId="20" operator="lessThan" stopIfTrue="1">
      <formula>0</formula>
    </cfRule>
    <cfRule type="expression" priority="16" dxfId="1" stopIfTrue="1">
      <formula>AND(A373&lt;&gt;"",E373="")</formula>
    </cfRule>
  </conditionalFormatting>
  <conditionalFormatting sqref="E373:E378">
    <cfRule type="cellIs" priority="13" dxfId="20" operator="lessThan" stopIfTrue="1">
      <formula>0</formula>
    </cfRule>
    <cfRule type="expression" priority="14" dxfId="1" stopIfTrue="1">
      <formula>AND(A373&lt;&gt;"",E373="")</formula>
    </cfRule>
  </conditionalFormatting>
  <conditionalFormatting sqref="C426">
    <cfRule type="expression" priority="12" dxfId="1" stopIfTrue="1">
      <formula>AND(OR(D426&lt;&gt;"",#REF!&lt;&gt;"",E426&lt;&gt;"",F426&lt;&gt;"",G426&lt;&gt;"",H426&lt;&gt;"",J426&lt;&gt;"",#REF!&lt;&gt;"",#REF!&lt;&gt;"",#REF!&lt;&gt;"",#REF!&lt;&gt;""),C426="")</formula>
    </cfRule>
  </conditionalFormatting>
  <conditionalFormatting sqref="C426">
    <cfRule type="expression" priority="11" dxfId="1" stopIfTrue="1">
      <formula>AND(OR(D426&lt;&gt;"",E426&lt;&gt;"",#REF!&lt;&gt;"",F426&lt;&gt;"",G426&lt;&gt;"",H426&lt;&gt;"",J426&lt;&gt;"",#REF!&lt;&gt;"",#REF!&lt;&gt;"",#REF!&lt;&gt;"",#REF!&lt;&gt;""),C426="")</formula>
    </cfRule>
  </conditionalFormatting>
  <conditionalFormatting sqref="C426">
    <cfRule type="expression" priority="10" dxfId="1" stopIfTrue="1">
      <formula>AND(OR(D426&lt;&gt;"",#REF!&lt;&gt;"",E426&lt;&gt;"",F426&lt;&gt;"",G426&lt;&gt;"",H426&lt;&gt;"",J426&lt;&gt;"",#REF!&lt;&gt;"",#REF!&lt;&gt;"",#REF!&lt;&gt;"",#REF!&lt;&gt;""),C426="")</formula>
    </cfRule>
  </conditionalFormatting>
  <conditionalFormatting sqref="C426">
    <cfRule type="expression" priority="9" dxfId="1" stopIfTrue="1">
      <formula>AND(OR(D426&lt;&gt;"",E426&lt;&gt;"",#REF!&lt;&gt;"",F426&lt;&gt;"",G426&lt;&gt;"",H426&lt;&gt;"",J426&lt;&gt;"",#REF!&lt;&gt;"",#REF!&lt;&gt;"",#REF!&lt;&gt;"",#REF!&lt;&gt;""),C426="")</formula>
    </cfRule>
  </conditionalFormatting>
  <conditionalFormatting sqref="C620:C629">
    <cfRule type="expression" priority="7" dxfId="1" stopIfTrue="1">
      <formula>AND(A620&lt;&gt;"",C620="")</formula>
    </cfRule>
  </conditionalFormatting>
  <conditionalFormatting sqref="C524:C535">
    <cfRule type="expression" priority="745" dxfId="1" stopIfTrue="1">
      <formula>AND(A525&lt;&gt;"",C524="")</formula>
    </cfRule>
  </conditionalFormatting>
  <conditionalFormatting sqref="B839:B840 B964 B906:B907">
    <cfRule type="cellIs" priority="746" dxfId="12" operator="lessThan" stopIfTrue="1">
      <formula>TH06!#REF!</formula>
    </cfRule>
  </conditionalFormatting>
  <conditionalFormatting sqref="B839:B840 B964 B906:B907">
    <cfRule type="cellIs" priority="749" dxfId="11" operator="lessThan" stopIfTrue="1">
      <formula>TH06!#REF!</formula>
    </cfRule>
  </conditionalFormatting>
  <conditionalFormatting sqref="B61:B371 B11:B58 B373:B1151">
    <cfRule type="expression" priority="760" dxfId="1" stopIfTrue="1">
      <formula>AND(OR(#REF!&lt;&gt;"",C11&lt;&gt;"",#REF!&lt;&gt;"",D11&lt;&gt;"",E11&lt;&gt;"",F11&lt;&gt;"",H11&lt;&gt;"",#REF!&lt;&gt;"",#REF!&lt;&gt;"",#REF!&lt;&gt;"",#REF!&lt;&gt;""),B11="")</formula>
    </cfRule>
  </conditionalFormatting>
  <conditionalFormatting sqref="B525:B536">
    <cfRule type="expression" priority="775" dxfId="1" stopIfTrue="1">
      <formula>AND(OR(#REF!&lt;&gt;"",C524&lt;&gt;"",#REF!&lt;&gt;"",D525&lt;&gt;"",E525&lt;&gt;"",F525&lt;&gt;"",H525&lt;&gt;"",#REF!&lt;&gt;"",#REF!&lt;&gt;"",#REF!&lt;&gt;"",#REF!&lt;&gt;""),B525="")</formula>
    </cfRule>
  </conditionalFormatting>
  <conditionalFormatting sqref="B1018:B1019">
    <cfRule type="expression" priority="779" dxfId="1" stopIfTrue="1">
      <formula>AND(OR(#REF!&lt;&gt;"",C1018&lt;&gt;"",#REF!&lt;&gt;"",D1018&lt;&gt;"",E1018&lt;&gt;"",F1019&lt;&gt;"",H1018&lt;&gt;"",#REF!&lt;&gt;"",#REF!&lt;&gt;"",#REF!&lt;&gt;"",#REF!&lt;&gt;""),B1018="")</formula>
    </cfRule>
  </conditionalFormatting>
  <conditionalFormatting sqref="B1020">
    <cfRule type="expression" priority="780" dxfId="1" stopIfTrue="1">
      <formula>AND(OR(#REF!&lt;&gt;"",C1020&lt;&gt;"",#REF!&lt;&gt;"",D1020&lt;&gt;"",E1020&lt;&gt;"",#REF!&lt;&gt;"",H1020&lt;&gt;"",#REF!&lt;&gt;"",#REF!&lt;&gt;"",#REF!&lt;&gt;"",#REF!&lt;&gt;""),B1020="")</formula>
    </cfRule>
  </conditionalFormatting>
  <conditionalFormatting sqref="C898">
    <cfRule type="duplicateValues" priority="788" dxfId="277">
      <formula>AND(COUNTIF($C$898:$C$898,C898)&gt;1,NOT(ISBLANK(C898)))</formula>
    </cfRule>
  </conditionalFormatting>
  <conditionalFormatting sqref="B1082:B1151">
    <cfRule type="expression" priority="800" dxfId="1" stopIfTrue="1">
      <formula>AND(OR(#REF!&lt;&gt;"",C1082&lt;&gt;"",#REF!&lt;&gt;"",D1082&lt;&gt;"",E1082&lt;&gt;"",G1082&lt;&gt;"",H1082&lt;&gt;"",#REF!&lt;&gt;"",#REF!&lt;&gt;"",#REF!&lt;&gt;"",#REF!&lt;&gt;""),B1082="")</formula>
    </cfRule>
  </conditionalFormatting>
  <conditionalFormatting sqref="B898">
    <cfRule type="duplicateValues" priority="869" dxfId="277">
      <formula>AND(COUNTIF($B$898:$B$898,B898)&gt;1,NOT(ISBLANK(B898)))</formula>
    </cfRule>
  </conditionalFormatting>
  <dataValidations count="4">
    <dataValidation type="decimal" allowBlank="1" showInputMessage="1" showErrorMessage="1" errorTitle="Thông báo" error="Phải nhập vào kiểu số" sqref="F26:F58 E61:E371 E373:F522 E620:F629 E834:F1015 E656:F666 E631:F654 E1138:F1151 F1051:G1070 G1082:G1151 F16:F22 F62:F371 E1082:E1136 E1071:G1080 E1032:E1036 E1017:E1030 E1050:G1050 E1046:E1049 E715:F832 E29:E58 E11:E19 F1082:F1137 E1052:E1056 E1039:E1044 E1058:E1069 E1037:G1037 F1017:G1036 F1038:G1049 E668:F713">
      <formula1>0</formula1>
      <formula2>10000000000000000</formula2>
    </dataValidation>
    <dataValidation type="list" allowBlank="1" showInputMessage="1" showErrorMessage="1" errorTitle="Thông báo" error="Lựa chọn theo danh sách" sqref="D1046:D1050 D373:D522 D1032:D1037 D61:D371 D21:D58 D11:D19 D715:D832 D524:D618 D656:D666 D631:D654 D668:D713 D834:D1015 D1082:D1151 D1017:D1030 D1039:D1044 D620:D629">
      <formula1>INDIRECT("Du_lieu!$B$44:$B$45")</formula1>
    </dataValidation>
    <dataValidation type="list" allowBlank="1" showInputMessage="1" showErrorMessage="1" errorTitle="Thông báo" error="Lựa chọn theo danh sách" sqref="H1058:H1069 H715:H832 H524:H618 H27:H58 H1052:H1056 H11:H19 H1071:H1080 H620:H629 H656:H666 H631:H654 H1082:H1151 H834:H1015 H61:H371 H373:H522 H1017:H1030 H1039:H1044 H1032:H1037 H1046:H1050 H668:H713">
      <formula1>INDIRECT("Du_lieu!$b$40:$b$42")</formula1>
    </dataValidation>
    <dataValidation type="textLength" allowBlank="1" showInputMessage="1" showErrorMessage="1" errorTitle="Thông báo" error="Tối thiểu 02 ký tự" sqref="C1038 C35:C36 B35:B42 B646:B654 B1071:B1080 B1058:B1068 B1040:B1043 B1052:B1055 B1046:B1049 B1032:B1036 B1138:B1151 B11:C19">
      <formula1>2</formula1>
      <formula2>30</formula2>
    </dataValidation>
  </dataValidations>
  <printOptions/>
  <pageMargins left="0.53" right="0.17" top="0.7480314960629921" bottom="0.26" header="0.32" footer="0.31496062992125984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22"/>
  <sheetViews>
    <sheetView view="pageBreakPreview" zoomScale="90" zoomScaleNormal="90" zoomScaleSheetLayoutView="90" zoomScalePageLayoutView="0" workbookViewId="0" topLeftCell="A1">
      <selection activeCell="D10" sqref="D10"/>
    </sheetView>
  </sheetViews>
  <sheetFormatPr defaultColWidth="7.99609375" defaultRowHeight="18.75"/>
  <cols>
    <col min="1" max="1" width="6.3359375" style="25" customWidth="1"/>
    <col min="2" max="2" width="57.5546875" style="25" customWidth="1"/>
    <col min="3" max="3" width="10.21484375" style="25" customWidth="1"/>
    <col min="4" max="6" width="12.10546875" style="25" customWidth="1"/>
    <col min="7" max="16384" width="7.99609375" style="25" customWidth="1"/>
  </cols>
  <sheetData>
    <row r="1" spans="1:2" ht="18" customHeight="1">
      <c r="A1" s="139" t="s">
        <v>156</v>
      </c>
      <c r="B1" s="139"/>
    </row>
    <row r="2" spans="1:2" ht="20.25" customHeight="1">
      <c r="A2" s="139"/>
      <c r="B2" s="139"/>
    </row>
    <row r="3" spans="1:6" ht="50.25" customHeight="1" thickBot="1">
      <c r="A3" s="141" t="s">
        <v>158</v>
      </c>
      <c r="B3" s="141"/>
      <c r="C3" s="141"/>
      <c r="D3" s="141"/>
      <c r="E3" s="141"/>
      <c r="F3" s="141"/>
    </row>
    <row r="4" spans="1:6" ht="42.75" customHeight="1" thickTop="1">
      <c r="A4" s="142" t="s">
        <v>43</v>
      </c>
      <c r="B4" s="144" t="s">
        <v>45</v>
      </c>
      <c r="C4" s="144" t="s">
        <v>44</v>
      </c>
      <c r="D4" s="146" t="s">
        <v>50</v>
      </c>
      <c r="E4" s="144"/>
      <c r="F4" s="147"/>
    </row>
    <row r="5" spans="1:6" ht="58.5" customHeight="1">
      <c r="A5" s="143"/>
      <c r="B5" s="145"/>
      <c r="C5" s="145"/>
      <c r="D5" s="21" t="s">
        <v>39</v>
      </c>
      <c r="E5" s="21" t="s">
        <v>46</v>
      </c>
      <c r="F5" s="26" t="s">
        <v>47</v>
      </c>
    </row>
    <row r="6" spans="1:6" s="74" customFormat="1" ht="16.5">
      <c r="A6" s="68" t="s">
        <v>88</v>
      </c>
      <c r="B6" s="69" t="s">
        <v>153</v>
      </c>
      <c r="C6" s="70">
        <f>C7+C8+C9</f>
        <v>1119</v>
      </c>
      <c r="D6" s="70">
        <f>D7+D8+D9</f>
        <v>319455076.232</v>
      </c>
      <c r="E6" s="70">
        <f>E7+E8+E9</f>
        <v>3169830</v>
      </c>
      <c r="F6" s="70">
        <f>F7+F8+F9</f>
        <v>316284846.232</v>
      </c>
    </row>
    <row r="7" spans="1:6" s="74" customFormat="1" ht="16.5">
      <c r="A7" s="75" t="s">
        <v>89</v>
      </c>
      <c r="B7" s="72" t="str">
        <f>Du_lieu!B40</f>
        <v>Điểm a Khoản 1 Điều 44a</v>
      </c>
      <c r="C7" s="73">
        <f>COUNTIF(TH06!$H$11:$H$10128,'TK theo ly do'!$B7)</f>
        <v>1057</v>
      </c>
      <c r="D7" s="73">
        <f>SUMIF(TH06!$H$11:$H$10128,'TK theo ly do'!$B7,TH06!E$11:E$10128)</f>
        <v>99029234.232</v>
      </c>
      <c r="E7" s="73">
        <f>SUMIF(TH06!$H$11:$H$10128,'TK theo ly do'!$B7,TH06!F$11:F$10128)</f>
        <v>1509667</v>
      </c>
      <c r="F7" s="73">
        <f>SUMIF(TH06!$H$11:$H$10128,'TK theo ly do'!$B7,TH06!G$11:G$10128)</f>
        <v>97519167.232</v>
      </c>
    </row>
    <row r="8" spans="1:6" s="74" customFormat="1" ht="16.5">
      <c r="A8" s="75" t="s">
        <v>96</v>
      </c>
      <c r="B8" s="72" t="str">
        <f>Du_lieu!B41</f>
        <v>Điểm b Khoản 1 Điều 44a</v>
      </c>
      <c r="C8" s="73">
        <f>COUNTIF(TH06!$H$11:$H$10128,'TK theo ly do'!$B8)</f>
        <v>0</v>
      </c>
      <c r="D8" s="73">
        <f>SUMIF(TH06!$H$11:$H$10128,'TK theo ly do'!$B8,TH06!E$11:E$10128)</f>
        <v>0</v>
      </c>
      <c r="E8" s="73">
        <f>SUMIF(TH06!$H$11:$H$10128,'TK theo ly do'!$B8,TH06!F$11:F$10128)</f>
        <v>0</v>
      </c>
      <c r="F8" s="73">
        <f>SUMIF(TH06!$H$11:$H$10128,'TK theo ly do'!$B8,TH06!G$11:G$10128)</f>
        <v>0</v>
      </c>
    </row>
    <row r="9" spans="1:6" s="74" customFormat="1" ht="16.5">
      <c r="A9" s="75" t="s">
        <v>152</v>
      </c>
      <c r="B9" s="72" t="str">
        <f>Du_lieu!B42</f>
        <v>Điểm c Khoản 1 Điều 44a</v>
      </c>
      <c r="C9" s="73">
        <f>COUNTIF(TH06!$H$11:$H$10128,'TK theo ly do'!$B9)</f>
        <v>62</v>
      </c>
      <c r="D9" s="73">
        <f>SUMIF(TH06!$H$11:$H$10128,'TK theo ly do'!$B9,TH06!E$11:E$10128)</f>
        <v>220425842</v>
      </c>
      <c r="E9" s="73">
        <f>SUMIF(TH06!$H$11:$H$10128,'TK theo ly do'!$B9,TH06!F$11:F$10128)</f>
        <v>1660163</v>
      </c>
      <c r="F9" s="73">
        <f>SUMIF(TH06!$H$11:$H$10128,'TK theo ly do'!$B9,TH06!G$11:G$10128)</f>
        <v>218765679</v>
      </c>
    </row>
    <row r="10" spans="1:6" s="71" customFormat="1" ht="23.25" customHeight="1" thickBot="1">
      <c r="A10" s="76"/>
      <c r="B10" s="77" t="s">
        <v>36</v>
      </c>
      <c r="C10" s="78">
        <f>C6</f>
        <v>1119</v>
      </c>
      <c r="D10" s="78">
        <f>D6</f>
        <v>319455076.232</v>
      </c>
      <c r="E10" s="78">
        <f>E6</f>
        <v>3169830</v>
      </c>
      <c r="F10" s="78">
        <f>F6</f>
        <v>316284846.232</v>
      </c>
    </row>
    <row r="11" spans="1:2" ht="15.75" hidden="1">
      <c r="A11" s="27" t="s">
        <v>4</v>
      </c>
      <c r="B11" s="28"/>
    </row>
    <row r="12" spans="1:2" ht="15.75" hidden="1">
      <c r="A12" s="29"/>
      <c r="B12" s="30" t="s">
        <v>5</v>
      </c>
    </row>
    <row r="13" spans="1:2" ht="15.75" hidden="1">
      <c r="A13" s="29"/>
      <c r="B13" s="30" t="s">
        <v>6</v>
      </c>
    </row>
    <row r="14" spans="1:2" ht="15.75" hidden="1">
      <c r="A14" s="29"/>
      <c r="B14" s="30" t="s">
        <v>7</v>
      </c>
    </row>
    <row r="15" spans="1:2" ht="15.75" hidden="1">
      <c r="A15" s="29"/>
      <c r="B15" s="30" t="s">
        <v>8</v>
      </c>
    </row>
    <row r="16" spans="4:6" ht="16.5" thickTop="1">
      <c r="D16" s="140"/>
      <c r="E16" s="140"/>
      <c r="F16" s="140"/>
    </row>
    <row r="17" spans="1:10" s="6" customFormat="1" ht="21" customHeight="1">
      <c r="A17" s="134" t="s">
        <v>51</v>
      </c>
      <c r="B17" s="134"/>
      <c r="C17" s="22"/>
      <c r="D17" s="134" t="s">
        <v>155</v>
      </c>
      <c r="E17" s="134"/>
      <c r="F17" s="134"/>
      <c r="G17" s="134"/>
      <c r="I17" s="22"/>
      <c r="J17" s="22"/>
    </row>
    <row r="18" spans="1:10" s="6" customFormat="1" ht="15.75" customHeight="1">
      <c r="A18" s="148" t="s">
        <v>73</v>
      </c>
      <c r="B18" s="148"/>
      <c r="C18" s="23"/>
      <c r="D18" s="148" t="s">
        <v>74</v>
      </c>
      <c r="E18" s="148"/>
      <c r="F18" s="148"/>
      <c r="G18" s="148"/>
      <c r="I18" s="23"/>
      <c r="J18" s="23"/>
    </row>
    <row r="19" s="6" customFormat="1" ht="15.75">
      <c r="B19" s="7" t="s">
        <v>38</v>
      </c>
    </row>
    <row r="20" s="6" customFormat="1" ht="15.75">
      <c r="B20" s="52"/>
    </row>
    <row r="21" s="6" customFormat="1" ht="15.75"/>
    <row r="22" spans="1:7" s="6" customFormat="1" ht="31.5" customHeight="1">
      <c r="A22" s="134"/>
      <c r="B22" s="134"/>
      <c r="C22" s="22"/>
      <c r="D22" s="134"/>
      <c r="E22" s="134"/>
      <c r="F22" s="134"/>
      <c r="G22" s="134"/>
    </row>
  </sheetData>
  <sheetProtection formatCells="0" formatColumns="0" formatRows="0"/>
  <mergeCells count="14">
    <mergeCell ref="D17:G17"/>
    <mergeCell ref="D18:G18"/>
    <mergeCell ref="D22:G22"/>
    <mergeCell ref="A17:B17"/>
    <mergeCell ref="A18:B18"/>
    <mergeCell ref="A22:B22"/>
    <mergeCell ref="A1:B1"/>
    <mergeCell ref="A2:B2"/>
    <mergeCell ref="D16:F16"/>
    <mergeCell ref="A3:F3"/>
    <mergeCell ref="A4:A5"/>
    <mergeCell ref="B4:B5"/>
    <mergeCell ref="C4:C5"/>
    <mergeCell ref="D4:F4"/>
  </mergeCells>
  <conditionalFormatting sqref="C6:F10">
    <cfRule type="cellIs" priority="3" dxfId="3" operator="lessThan" stopIfTrue="1">
      <formula>0</formula>
    </cfRule>
    <cfRule type="cellIs" priority="4" dxfId="278" operator="equal" stopIfTrue="1">
      <formula>"Kiểm tra lại"</formula>
    </cfRule>
  </conditionalFormatting>
  <printOptions/>
  <pageMargins left="0.5" right="0.25" top="0.2" bottom="0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3"/>
  <sheetViews>
    <sheetView view="pageBreakPreview" zoomScaleSheetLayoutView="100" zoomScalePageLayoutView="0" workbookViewId="0" topLeftCell="A1">
      <selection activeCell="D21" sqref="D21"/>
    </sheetView>
  </sheetViews>
  <sheetFormatPr defaultColWidth="7.99609375" defaultRowHeight="18.75"/>
  <cols>
    <col min="1" max="1" width="3.77734375" style="9" customWidth="1"/>
    <col min="2" max="2" width="29.6640625" style="9" customWidth="1"/>
    <col min="3" max="3" width="10.77734375" style="9" customWidth="1"/>
    <col min="4" max="4" width="16.4453125" style="9" customWidth="1"/>
    <col min="5" max="5" width="14.4453125" style="9" customWidth="1"/>
    <col min="6" max="6" width="14.10546875" style="9" customWidth="1"/>
    <col min="7" max="7" width="9.21484375" style="9" customWidth="1"/>
    <col min="8" max="8" width="11.88671875" style="9" customWidth="1"/>
    <col min="9" max="16384" width="7.99609375" style="9" customWidth="1"/>
  </cols>
  <sheetData>
    <row r="1" spans="1:3" ht="18" customHeight="1">
      <c r="A1" s="156" t="s">
        <v>156</v>
      </c>
      <c r="B1" s="156"/>
      <c r="C1" s="156"/>
    </row>
    <row r="2" spans="1:3" ht="18" customHeight="1">
      <c r="A2" s="139"/>
      <c r="B2" s="139"/>
      <c r="C2" s="139"/>
    </row>
    <row r="3" spans="1:8" ht="30" customHeight="1">
      <c r="A3" s="141" t="s">
        <v>157</v>
      </c>
      <c r="B3" s="141"/>
      <c r="C3" s="141"/>
      <c r="D3" s="141"/>
      <c r="E3" s="141"/>
      <c r="F3" s="141"/>
      <c r="G3" s="141"/>
      <c r="H3" s="141"/>
    </row>
    <row r="4" spans="1:8" ht="38.25" customHeight="1">
      <c r="A4" s="145" t="s">
        <v>43</v>
      </c>
      <c r="B4" s="145" t="s">
        <v>45</v>
      </c>
      <c r="C4" s="145" t="s">
        <v>44</v>
      </c>
      <c r="D4" s="153" t="s">
        <v>50</v>
      </c>
      <c r="E4" s="145"/>
      <c r="F4" s="145"/>
      <c r="G4" s="154" t="s">
        <v>49</v>
      </c>
      <c r="H4" s="155" t="s">
        <v>0</v>
      </c>
    </row>
    <row r="5" spans="1:8" ht="39.75" customHeight="1">
      <c r="A5" s="145"/>
      <c r="B5" s="145"/>
      <c r="C5" s="145"/>
      <c r="D5" s="21" t="s">
        <v>39</v>
      </c>
      <c r="E5" s="21" t="s">
        <v>46</v>
      </c>
      <c r="F5" s="21" t="s">
        <v>47</v>
      </c>
      <c r="G5" s="154"/>
      <c r="H5" s="155"/>
    </row>
    <row r="6" spans="1:8" s="85" customFormat="1" ht="15.75" customHeight="1">
      <c r="A6" s="79" t="s">
        <v>88</v>
      </c>
      <c r="B6" s="80" t="s">
        <v>81</v>
      </c>
      <c r="C6" s="87">
        <f>C7+C8</f>
        <v>1123</v>
      </c>
      <c r="D6" s="87">
        <f>D7+D8</f>
        <v>319863425.232</v>
      </c>
      <c r="E6" s="87">
        <f>E7+E8</f>
        <v>3291053</v>
      </c>
      <c r="F6" s="87">
        <f>F7+F8</f>
        <v>316571972.232</v>
      </c>
      <c r="G6" s="86"/>
      <c r="H6" s="81"/>
    </row>
    <row r="7" spans="1:8" s="85" customFormat="1" ht="15.75" customHeight="1">
      <c r="A7" s="82" t="s">
        <v>89</v>
      </c>
      <c r="B7" s="83" t="s">
        <v>41</v>
      </c>
      <c r="C7" s="88">
        <f>COUNTIF(TH06!$D$11:$D$10127,'TK theo Loai viec'!$B7)</f>
        <v>815</v>
      </c>
      <c r="D7" s="88">
        <f>SUMIF(TH06!$D$11:$D$10127,'TK theo Loai viec'!$B7,TH06!E$11:E$10127)</f>
        <v>38394123</v>
      </c>
      <c r="E7" s="88">
        <f>SUMIF(TH06!$D$11:$D$10127,'TK theo Loai viec'!$B7,TH06!F$11:F$10127)</f>
        <v>855955</v>
      </c>
      <c r="F7" s="88">
        <f>SUMIF(TH06!$D$11:$D$10127,'TK theo Loai viec'!$B7,TH06!G$11:G$10127)</f>
        <v>37537768</v>
      </c>
      <c r="G7" s="89">
        <f>IF($C$10+$C$11=0,"",$C7/$C$9*100)</f>
        <v>72.57346393588602</v>
      </c>
      <c r="H7" s="84"/>
    </row>
    <row r="8" spans="1:8" s="85" customFormat="1" ht="15.75" customHeight="1">
      <c r="A8" s="82" t="s">
        <v>96</v>
      </c>
      <c r="B8" s="83" t="s">
        <v>154</v>
      </c>
      <c r="C8" s="88">
        <f>COUNTIF(TH06!$D$11:$D$10127,'TK theo Loai viec'!$B8)</f>
        <v>308</v>
      </c>
      <c r="D8" s="88">
        <f>SUMIF(TH06!$D$11:$D$10127,'TK theo Loai viec'!$B8,TH06!E$11:E$10127)</f>
        <v>281469302.232</v>
      </c>
      <c r="E8" s="88">
        <f>SUMIF(TH06!$D$11:$D$10127,'TK theo Loai viec'!$B8,TH06!F$11:F$10127)</f>
        <v>2435098</v>
      </c>
      <c r="F8" s="88">
        <f>SUMIF(TH06!$D$11:$D$10127,'TK theo Loai viec'!$B8,TH06!G$11:G$10127)</f>
        <v>279034204.232</v>
      </c>
      <c r="G8" s="89">
        <f>IF($C$10+$C$11=0,"",$C8/$C$9*100)</f>
        <v>27.426536064113982</v>
      </c>
      <c r="H8" s="84"/>
    </row>
    <row r="9" spans="1:8" s="85" customFormat="1" ht="15.75" customHeight="1">
      <c r="A9" s="79" t="s">
        <v>13</v>
      </c>
      <c r="B9" s="80" t="s">
        <v>48</v>
      </c>
      <c r="C9" s="90">
        <f>C10+C11</f>
        <v>1123</v>
      </c>
      <c r="D9" s="90">
        <f>D10+D11</f>
        <v>319863425.232</v>
      </c>
      <c r="E9" s="90">
        <f>E10+E11</f>
        <v>3291053</v>
      </c>
      <c r="F9" s="90">
        <f>F10+F11</f>
        <v>316571972.232</v>
      </c>
      <c r="G9" s="89">
        <f>IF($C$10+$C$11=0,"",$C9/$C$9*100)</f>
        <v>100</v>
      </c>
      <c r="H9" s="81"/>
    </row>
    <row r="10" spans="1:8" s="85" customFormat="1" ht="15.75" customHeight="1">
      <c r="A10" s="82" t="s">
        <v>24</v>
      </c>
      <c r="B10" s="83" t="s">
        <v>41</v>
      </c>
      <c r="C10" s="88">
        <f aca="true" t="shared" si="0" ref="C10:F11">C7</f>
        <v>815</v>
      </c>
      <c r="D10" s="88">
        <f t="shared" si="0"/>
        <v>38394123</v>
      </c>
      <c r="E10" s="88">
        <f t="shared" si="0"/>
        <v>855955</v>
      </c>
      <c r="F10" s="88">
        <f t="shared" si="0"/>
        <v>37537768</v>
      </c>
      <c r="G10" s="89">
        <f>IF($C$10+$C$11=0,"",$C10/$C$9*100)</f>
        <v>72.57346393588602</v>
      </c>
      <c r="H10" s="84"/>
    </row>
    <row r="11" spans="1:8" s="85" customFormat="1" ht="15.75" customHeight="1">
      <c r="A11" s="82" t="s">
        <v>42</v>
      </c>
      <c r="B11" s="83" t="s">
        <v>154</v>
      </c>
      <c r="C11" s="88">
        <f t="shared" si="0"/>
        <v>308</v>
      </c>
      <c r="D11" s="88">
        <f t="shared" si="0"/>
        <v>281469302.232</v>
      </c>
      <c r="E11" s="88">
        <f t="shared" si="0"/>
        <v>2435098</v>
      </c>
      <c r="F11" s="88">
        <f t="shared" si="0"/>
        <v>279034204.232</v>
      </c>
      <c r="G11" s="89">
        <f>IF($C$10+$C$11=0,"",$C11/$C$9*100)</f>
        <v>27.426536064113982</v>
      </c>
      <c r="H11" s="84"/>
    </row>
    <row r="12" spans="2:7" ht="15.75" customHeight="1">
      <c r="B12" s="25"/>
      <c r="E12" s="140"/>
      <c r="F12" s="140"/>
      <c r="G12" s="140"/>
    </row>
    <row r="13" spans="2:7" ht="15.75" customHeight="1">
      <c r="B13" s="51" t="s">
        <v>150</v>
      </c>
      <c r="E13" s="150" t="s">
        <v>155</v>
      </c>
      <c r="F13" s="150"/>
      <c r="G13" s="150"/>
    </row>
    <row r="14" spans="1:7" ht="15.75" hidden="1">
      <c r="A14" s="10" t="s">
        <v>4</v>
      </c>
      <c r="B14" s="25" t="s">
        <v>151</v>
      </c>
      <c r="E14" s="151" t="s">
        <v>74</v>
      </c>
      <c r="F14" s="151"/>
      <c r="G14" s="151"/>
    </row>
    <row r="15" ht="15.75" hidden="1">
      <c r="B15" s="11" t="s">
        <v>5</v>
      </c>
    </row>
    <row r="16" ht="15.75" hidden="1">
      <c r="B16" s="12" t="s">
        <v>6</v>
      </c>
    </row>
    <row r="17" ht="15.75" hidden="1">
      <c r="B17" s="12" t="s">
        <v>7</v>
      </c>
    </row>
    <row r="18" ht="15.75" hidden="1">
      <c r="B18" s="13" t="s">
        <v>8</v>
      </c>
    </row>
    <row r="19" spans="2:7" ht="15.75">
      <c r="B19" s="25" t="s">
        <v>151</v>
      </c>
      <c r="E19" s="152" t="s">
        <v>74</v>
      </c>
      <c r="F19" s="152"/>
      <c r="G19" s="152"/>
    </row>
    <row r="23" spans="2:8" ht="15.75">
      <c r="B23" s="53"/>
      <c r="E23" s="149"/>
      <c r="F23" s="149"/>
      <c r="G23" s="149"/>
      <c r="H23" s="54"/>
    </row>
  </sheetData>
  <sheetProtection formatCells="0" formatColumns="0" formatRows="0"/>
  <mergeCells count="14">
    <mergeCell ref="H4:H5"/>
    <mergeCell ref="E12:G12"/>
    <mergeCell ref="A1:C1"/>
    <mergeCell ref="A2:C2"/>
    <mergeCell ref="E23:G23"/>
    <mergeCell ref="E13:G13"/>
    <mergeCell ref="E14:G14"/>
    <mergeCell ref="E19:G19"/>
    <mergeCell ref="A3:H3"/>
    <mergeCell ref="A4:A5"/>
    <mergeCell ref="B4:B5"/>
    <mergeCell ref="C4:C5"/>
    <mergeCell ref="D4:F4"/>
    <mergeCell ref="G4:G5"/>
  </mergeCells>
  <conditionalFormatting sqref="C6:F11">
    <cfRule type="cellIs" priority="1" dxfId="1" operator="lessThan" stopIfTrue="1">
      <formula>0</formula>
    </cfRule>
    <cfRule type="cellIs" priority="2" dxfId="0" operator="equal" stopIfTrue="1">
      <formula>"Kiểm tra lại"</formula>
    </cfRule>
  </conditionalFormatting>
  <printOptions/>
  <pageMargins left="0.5" right="0.25" top="0.2" bottom="0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C45"/>
  <sheetViews>
    <sheetView zoomScale="90" zoomScaleNormal="90" zoomScalePageLayoutView="0" workbookViewId="0" topLeftCell="A1">
      <pane ySplit="1" topLeftCell="A5" activePane="bottomLeft" state="frozen"/>
      <selection pane="topLeft" activeCell="A1" sqref="A1"/>
      <selection pane="bottomLeft" activeCell="B46" sqref="B46"/>
    </sheetView>
  </sheetViews>
  <sheetFormatPr defaultColWidth="7.99609375" defaultRowHeight="18.75"/>
  <cols>
    <col min="1" max="1" width="5.21484375" style="1" customWidth="1"/>
    <col min="2" max="2" width="69.3359375" style="1" customWidth="1"/>
    <col min="3" max="3" width="4.21484375" style="1" customWidth="1"/>
    <col min="4" max="16384" width="7.99609375" style="1" customWidth="1"/>
  </cols>
  <sheetData>
    <row r="1" spans="1:2" ht="42.75" customHeight="1">
      <c r="A1" s="157" t="s">
        <v>35</v>
      </c>
      <c r="B1" s="157"/>
    </row>
    <row r="2" spans="1:2" s="3" customFormat="1" ht="18" customHeight="1">
      <c r="A2" s="4" t="s">
        <v>9</v>
      </c>
      <c r="B2" s="5" t="s">
        <v>144</v>
      </c>
    </row>
    <row r="3" spans="1:3" ht="18" customHeight="1">
      <c r="A3" s="40" t="s">
        <v>25</v>
      </c>
      <c r="B3" s="41" t="s">
        <v>62</v>
      </c>
      <c r="C3" s="16"/>
    </row>
    <row r="4" spans="1:3" ht="18" customHeight="1">
      <c r="A4" s="40" t="s">
        <v>26</v>
      </c>
      <c r="B4" s="41" t="s">
        <v>63</v>
      </c>
      <c r="C4" s="16"/>
    </row>
    <row r="5" spans="1:3" ht="18" customHeight="1">
      <c r="A5" s="40" t="s">
        <v>127</v>
      </c>
      <c r="B5" s="41" t="s">
        <v>64</v>
      </c>
      <c r="C5" s="16"/>
    </row>
    <row r="6" spans="1:3" ht="18" customHeight="1">
      <c r="A6" s="18" t="s">
        <v>129</v>
      </c>
      <c r="B6" s="20" t="s">
        <v>66</v>
      </c>
      <c r="C6" s="16"/>
    </row>
    <row r="7" spans="1:3" ht="18" customHeight="1">
      <c r="A7" s="18" t="s">
        <v>130</v>
      </c>
      <c r="B7" s="20" t="s">
        <v>119</v>
      </c>
      <c r="C7" s="16"/>
    </row>
    <row r="8" spans="1:3" ht="18" customHeight="1">
      <c r="A8" s="18" t="s">
        <v>131</v>
      </c>
      <c r="B8" s="20" t="s">
        <v>67</v>
      </c>
      <c r="C8" s="16"/>
    </row>
    <row r="9" spans="1:3" ht="18" customHeight="1">
      <c r="A9" s="18" t="s">
        <v>132</v>
      </c>
      <c r="B9" s="20" t="s">
        <v>68</v>
      </c>
      <c r="C9" s="16"/>
    </row>
    <row r="10" spans="1:3" ht="18" customHeight="1">
      <c r="A10" s="40" t="s">
        <v>128</v>
      </c>
      <c r="B10" s="41" t="s">
        <v>65</v>
      </c>
      <c r="C10" s="16"/>
    </row>
    <row r="11" spans="1:3" ht="18" customHeight="1">
      <c r="A11" s="18" t="s">
        <v>133</v>
      </c>
      <c r="B11" s="20" t="s">
        <v>122</v>
      </c>
      <c r="C11" s="16"/>
    </row>
    <row r="12" spans="1:3" ht="18" customHeight="1">
      <c r="A12" s="18" t="s">
        <v>134</v>
      </c>
      <c r="B12" s="20" t="s">
        <v>120</v>
      </c>
      <c r="C12" s="16"/>
    </row>
    <row r="13" spans="1:3" ht="18" customHeight="1">
      <c r="A13" s="18" t="s">
        <v>135</v>
      </c>
      <c r="B13" s="20" t="s">
        <v>121</v>
      </c>
      <c r="C13" s="16"/>
    </row>
    <row r="14" spans="1:3" ht="18" customHeight="1">
      <c r="A14" s="18" t="s">
        <v>136</v>
      </c>
      <c r="B14" s="20" t="s">
        <v>69</v>
      </c>
      <c r="C14" s="16"/>
    </row>
    <row r="15" spans="1:3" ht="18" customHeight="1">
      <c r="A15" s="18" t="s">
        <v>137</v>
      </c>
      <c r="B15" s="20" t="s">
        <v>70</v>
      </c>
      <c r="C15" s="16"/>
    </row>
    <row r="16" spans="1:3" ht="18" customHeight="1">
      <c r="A16" s="18" t="s">
        <v>138</v>
      </c>
      <c r="B16" s="20" t="s">
        <v>71</v>
      </c>
      <c r="C16" s="16"/>
    </row>
    <row r="17" spans="1:3" ht="18" customHeight="1">
      <c r="A17" s="18" t="s">
        <v>139</v>
      </c>
      <c r="B17" s="20" t="s">
        <v>72</v>
      </c>
      <c r="C17" s="16"/>
    </row>
    <row r="18" spans="1:3" ht="18" customHeight="1">
      <c r="A18" s="18" t="s">
        <v>140</v>
      </c>
      <c r="B18" s="20" t="s">
        <v>123</v>
      </c>
      <c r="C18" s="16"/>
    </row>
    <row r="19" spans="1:3" ht="18" customHeight="1">
      <c r="A19" s="18" t="s">
        <v>141</v>
      </c>
      <c r="B19" s="20" t="s">
        <v>124</v>
      </c>
      <c r="C19" s="16"/>
    </row>
    <row r="20" spans="1:3" ht="18" customHeight="1">
      <c r="A20" s="18" t="s">
        <v>142</v>
      </c>
      <c r="B20" s="20" t="s">
        <v>125</v>
      </c>
      <c r="C20" s="16"/>
    </row>
    <row r="21" spans="1:3" ht="18" customHeight="1">
      <c r="A21" s="18" t="s">
        <v>143</v>
      </c>
      <c r="B21" s="20" t="s">
        <v>126</v>
      </c>
      <c r="C21" s="16"/>
    </row>
    <row r="22" spans="1:2" s="3" customFormat="1" ht="18" customHeight="1">
      <c r="A22" s="4" t="s">
        <v>10</v>
      </c>
      <c r="B22" s="5" t="s">
        <v>2</v>
      </c>
    </row>
    <row r="23" spans="1:2" s="2" customFormat="1" ht="18" customHeight="1">
      <c r="A23" s="19" t="s">
        <v>14</v>
      </c>
      <c r="B23" s="42" t="s">
        <v>27</v>
      </c>
    </row>
    <row r="24" spans="1:2" s="2" customFormat="1" ht="18" customHeight="1">
      <c r="A24" s="19" t="s">
        <v>15</v>
      </c>
      <c r="B24" s="42" t="s">
        <v>52</v>
      </c>
    </row>
    <row r="25" spans="1:2" s="2" customFormat="1" ht="18" customHeight="1">
      <c r="A25" s="19" t="s">
        <v>16</v>
      </c>
      <c r="B25" s="42" t="s">
        <v>28</v>
      </c>
    </row>
    <row r="26" spans="1:2" s="2" customFormat="1" ht="18" customHeight="1">
      <c r="A26" s="19" t="s">
        <v>17</v>
      </c>
      <c r="B26" s="42" t="s">
        <v>29</v>
      </c>
    </row>
    <row r="27" spans="1:2" s="2" customFormat="1" ht="18" customHeight="1">
      <c r="A27" s="19" t="s">
        <v>18</v>
      </c>
      <c r="B27" s="42" t="s">
        <v>30</v>
      </c>
    </row>
    <row r="28" spans="1:2" s="2" customFormat="1" ht="18" customHeight="1">
      <c r="A28" s="19" t="s">
        <v>32</v>
      </c>
      <c r="B28" s="41" t="s">
        <v>85</v>
      </c>
    </row>
    <row r="29" spans="1:2" s="2" customFormat="1" ht="18" customHeight="1">
      <c r="A29" s="19" t="s">
        <v>82</v>
      </c>
      <c r="B29" s="41" t="s">
        <v>86</v>
      </c>
    </row>
    <row r="30" spans="1:2" s="2" customFormat="1" ht="18" customHeight="1">
      <c r="A30" s="19" t="s">
        <v>83</v>
      </c>
      <c r="B30" s="41" t="s">
        <v>87</v>
      </c>
    </row>
    <row r="31" spans="1:2" s="2" customFormat="1" ht="18" customHeight="1">
      <c r="A31" s="19" t="s">
        <v>84</v>
      </c>
      <c r="B31" s="42" t="s">
        <v>31</v>
      </c>
    </row>
    <row r="32" spans="1:2" s="3" customFormat="1" ht="18" customHeight="1">
      <c r="A32" s="4" t="s">
        <v>11</v>
      </c>
      <c r="B32" s="5" t="s">
        <v>3</v>
      </c>
    </row>
    <row r="33" spans="1:2" s="2" customFormat="1" ht="18" customHeight="1">
      <c r="A33" s="19" t="s">
        <v>19</v>
      </c>
      <c r="B33" s="42" t="s">
        <v>33</v>
      </c>
    </row>
    <row r="34" spans="1:2" s="2" customFormat="1" ht="18" customHeight="1">
      <c r="A34" s="19" t="s">
        <v>20</v>
      </c>
      <c r="B34" s="42" t="s">
        <v>34</v>
      </c>
    </row>
    <row r="35" spans="1:2" s="3" customFormat="1" ht="18" customHeight="1">
      <c r="A35" s="4" t="s">
        <v>12</v>
      </c>
      <c r="B35" s="5" t="s">
        <v>149</v>
      </c>
    </row>
    <row r="36" spans="1:2" s="2" customFormat="1" ht="18" customHeight="1">
      <c r="A36" s="19" t="s">
        <v>21</v>
      </c>
      <c r="B36" s="42" t="s">
        <v>145</v>
      </c>
    </row>
    <row r="37" spans="1:2" s="2" customFormat="1" ht="18" customHeight="1">
      <c r="A37" s="19" t="s">
        <v>22</v>
      </c>
      <c r="B37" s="42" t="s">
        <v>147</v>
      </c>
    </row>
    <row r="38" spans="1:2" s="2" customFormat="1" ht="18" customHeight="1">
      <c r="A38" s="19" t="s">
        <v>23</v>
      </c>
      <c r="B38" s="43" t="s">
        <v>146</v>
      </c>
    </row>
    <row r="39" spans="1:2" s="16" customFormat="1" ht="18" customHeight="1">
      <c r="A39" s="44" t="s">
        <v>13</v>
      </c>
      <c r="B39" s="45" t="s">
        <v>148</v>
      </c>
    </row>
    <row r="40" spans="1:2" s="16" customFormat="1" ht="18" customHeight="1">
      <c r="A40" s="46" t="s">
        <v>24</v>
      </c>
      <c r="B40" s="41" t="s">
        <v>115</v>
      </c>
    </row>
    <row r="41" spans="1:2" s="16" customFormat="1" ht="18" customHeight="1">
      <c r="A41" s="46" t="s">
        <v>42</v>
      </c>
      <c r="B41" s="47" t="s">
        <v>116</v>
      </c>
    </row>
    <row r="42" spans="1:2" s="16" customFormat="1" ht="18" customHeight="1">
      <c r="A42" s="46" t="s">
        <v>104</v>
      </c>
      <c r="B42" s="47" t="s">
        <v>117</v>
      </c>
    </row>
    <row r="43" spans="1:2" ht="18" customHeight="1">
      <c r="A43" s="4" t="s">
        <v>88</v>
      </c>
      <c r="B43" s="17" t="s">
        <v>40</v>
      </c>
    </row>
    <row r="44" spans="1:2" ht="18" customHeight="1">
      <c r="A44" s="19" t="s">
        <v>89</v>
      </c>
      <c r="B44" s="48" t="s">
        <v>41</v>
      </c>
    </row>
    <row r="45" spans="1:2" ht="18" customHeight="1">
      <c r="A45" s="19" t="s">
        <v>96</v>
      </c>
      <c r="B45" s="48" t="s">
        <v>154</v>
      </c>
    </row>
  </sheetData>
  <sheetProtection/>
  <mergeCells count="1">
    <mergeCell ref="A1:B1"/>
  </mergeCells>
  <printOptions/>
  <pageMargins left="0.5" right="0.25" top="0.2" bottom="0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IV14"/>
    </sheetView>
  </sheetViews>
  <sheetFormatPr defaultColWidth="8.88671875" defaultRowHeight="18.75"/>
  <cols>
    <col min="2" max="2" width="51.77734375" style="0" customWidth="1"/>
  </cols>
  <sheetData>
    <row r="1" spans="1:2" s="1" customFormat="1" ht="18.75" customHeight="1">
      <c r="A1" s="32" t="s">
        <v>13</v>
      </c>
      <c r="B1" s="33" t="s">
        <v>90</v>
      </c>
    </row>
    <row r="2" spans="1:2" s="1" customFormat="1" ht="18.75" customHeight="1">
      <c r="A2" s="34" t="s">
        <v>24</v>
      </c>
      <c r="B2" s="35" t="s">
        <v>98</v>
      </c>
    </row>
    <row r="3" spans="1:2" s="1" customFormat="1" ht="18.75" customHeight="1">
      <c r="A3" s="36" t="s">
        <v>105</v>
      </c>
      <c r="B3" s="37" t="s">
        <v>91</v>
      </c>
    </row>
    <row r="4" spans="1:2" s="1" customFormat="1" ht="31.5">
      <c r="A4" s="36" t="s">
        <v>106</v>
      </c>
      <c r="B4" s="37" t="s">
        <v>92</v>
      </c>
    </row>
    <row r="5" spans="1:2" s="1" customFormat="1" ht="15.75">
      <c r="A5" s="36" t="s">
        <v>107</v>
      </c>
      <c r="B5" s="37" t="s">
        <v>93</v>
      </c>
    </row>
    <row r="6" spans="1:2" s="1" customFormat="1" ht="31.5">
      <c r="A6" s="36" t="s">
        <v>108</v>
      </c>
      <c r="B6" s="37" t="s">
        <v>94</v>
      </c>
    </row>
    <row r="7" spans="1:2" s="1" customFormat="1" ht="30.75" customHeight="1">
      <c r="A7" s="36" t="s">
        <v>109</v>
      </c>
      <c r="B7" s="37" t="s">
        <v>95</v>
      </c>
    </row>
    <row r="8" spans="1:2" s="1" customFormat="1" ht="15.75">
      <c r="A8" s="34" t="s">
        <v>42</v>
      </c>
      <c r="B8" s="38" t="s">
        <v>97</v>
      </c>
    </row>
    <row r="9" spans="1:2" s="1" customFormat="1" ht="37.5" customHeight="1">
      <c r="A9" s="36" t="s">
        <v>110</v>
      </c>
      <c r="B9" s="37" t="s">
        <v>99</v>
      </c>
    </row>
    <row r="10" spans="1:2" s="1" customFormat="1" ht="31.5">
      <c r="A10" s="36" t="s">
        <v>111</v>
      </c>
      <c r="B10" s="37" t="s">
        <v>100</v>
      </c>
    </row>
    <row r="11" spans="1:2" s="1" customFormat="1" ht="31.5">
      <c r="A11" s="36" t="s">
        <v>112</v>
      </c>
      <c r="B11" s="37" t="s">
        <v>101</v>
      </c>
    </row>
    <row r="12" spans="1:2" s="1" customFormat="1" ht="15.75">
      <c r="A12" s="34" t="s">
        <v>104</v>
      </c>
      <c r="B12" s="38" t="s">
        <v>102</v>
      </c>
    </row>
    <row r="13" spans="1:2" s="1" customFormat="1" ht="15.75">
      <c r="A13" s="36" t="s">
        <v>114</v>
      </c>
      <c r="B13" s="39" t="s">
        <v>103</v>
      </c>
    </row>
    <row r="14" spans="1:2" s="1" customFormat="1" ht="31.5">
      <c r="A14" s="36" t="s">
        <v>113</v>
      </c>
      <c r="B14" s="39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AnhHT</dc:creator>
  <cp:keywords/>
  <dc:description/>
  <cp:lastModifiedBy>DELL</cp:lastModifiedBy>
  <cp:lastPrinted>2019-06-28T09:11:29Z</cp:lastPrinted>
  <dcterms:created xsi:type="dcterms:W3CDTF">2012-09-06T02:00:52Z</dcterms:created>
  <dcterms:modified xsi:type="dcterms:W3CDTF">2019-06-28T09:12:11Z</dcterms:modified>
  <cp:category/>
  <cp:version/>
  <cp:contentType/>
  <cp:contentStatus/>
</cp:coreProperties>
</file>